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clemence/Downloads/"/>
    </mc:Choice>
  </mc:AlternateContent>
  <xr:revisionPtr revIDLastSave="0" documentId="8_{5ABEFBD5-69D4-1E4B-85FB-5294242B9955}" xr6:coauthVersionLast="46" xr6:coauthVersionMax="46" xr10:uidLastSave="{00000000-0000-0000-0000-000000000000}"/>
  <bookViews>
    <workbookView xWindow="880" yWindow="1460" windowWidth="24640" windowHeight="12880" activeTab="1"/>
  </bookViews>
  <sheets>
    <sheet name="15166_RESI_AF8F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/>
</calcChain>
</file>

<file path=xl/sharedStrings.xml><?xml version="1.0" encoding="utf-8"?>
<sst xmlns="http://schemas.openxmlformats.org/spreadsheetml/2006/main" count="3582" uniqueCount="625">
  <si>
    <t>Street Full Address</t>
  </si>
  <si>
    <t>Bedrooms</t>
  </si>
  <si>
    <t>Bathrooms</t>
  </si>
  <si>
    <t>CDOM</t>
  </si>
  <si>
    <t>City Limits</t>
  </si>
  <si>
    <t>Commission1</t>
  </si>
  <si>
    <t>RESICONA</t>
  </si>
  <si>
    <t>Concession Comments</t>
  </si>
  <si>
    <t>Concession Desc</t>
  </si>
  <si>
    <t>Deposit AmtRequired</t>
  </si>
  <si>
    <t>HOA Fee</t>
  </si>
  <si>
    <t>DOM</t>
  </si>
  <si>
    <t>Financing</t>
  </si>
  <si>
    <t>Financing Desc</t>
  </si>
  <si>
    <t>Financing Comments</t>
  </si>
  <si>
    <t>HOA Fee 2</t>
  </si>
  <si>
    <t>HOA Fee 3</t>
  </si>
  <si>
    <t>Curr List Price</t>
  </si>
  <si>
    <t>Occupant Type</t>
  </si>
  <si>
    <t>Original Listing Price</t>
  </si>
  <si>
    <t>Property_Type_Code</t>
  </si>
  <si>
    <t>Selling Date</t>
  </si>
  <si>
    <t>Selling Price</t>
  </si>
  <si>
    <t>Curr Selling Price</t>
  </si>
  <si>
    <t>Selling_Price_Per_Sqft</t>
  </si>
  <si>
    <t>SP%LP</t>
  </si>
  <si>
    <t>Square Footage</t>
  </si>
  <si>
    <t>Site Amenities</t>
  </si>
  <si>
    <t>Site Amenities Desc</t>
  </si>
  <si>
    <t>Lot Size - Sq Ft</t>
  </si>
  <si>
    <t>Lot Size - Acres</t>
  </si>
  <si>
    <t>408 Hillard St, Taft, CA 93268-2600</t>
  </si>
  <si>
    <t>YES</t>
  </si>
  <si>
    <t>Closing Costs</t>
  </si>
  <si>
    <t>Yes</t>
  </si>
  <si>
    <t>FHA</t>
  </si>
  <si>
    <t>Owner</t>
  </si>
  <si>
    <t>RESI</t>
  </si>
  <si>
    <t>12417 Winn Ave, Bakersfield, CA 93312-3582</t>
  </si>
  <si>
    <t>Buyer Closing Costs</t>
  </si>
  <si>
    <t>NEWF</t>
  </si>
  <si>
    <t>CONV</t>
  </si>
  <si>
    <t>New Financing</t>
  </si>
  <si>
    <t>7002 Rolling Ridge Dr, Bakersfield, CA 93306</t>
  </si>
  <si>
    <t>none</t>
  </si>
  <si>
    <t>Vacant</t>
  </si>
  <si>
    <t>7003 Rolling Ridge Dr, Bakersfield, CA 93306</t>
  </si>
  <si>
    <t>None</t>
  </si>
  <si>
    <t>CRNR,CULD</t>
  </si>
  <si>
    <t>Corner,Cul De Sac</t>
  </si>
  <si>
    <t>123 Lucard St, Taft, CA 93268-3225</t>
  </si>
  <si>
    <t>VA</t>
  </si>
  <si>
    <t>ALLY,CRNR</t>
  </si>
  <si>
    <t>Alley,Corner</t>
  </si>
  <si>
    <t>14604 Sea Island Way, Bakersfield, CA 93306-9402</t>
  </si>
  <si>
    <t>No</t>
  </si>
  <si>
    <t>CRNR</t>
  </si>
  <si>
    <t>Corner</t>
  </si>
  <si>
    <t>509 Mckinley St, Taft, CA 93268-2640</t>
  </si>
  <si>
    <t>3%BCC</t>
  </si>
  <si>
    <t>7011 Newquist Dr, Bakersfield, CA 93306</t>
  </si>
  <si>
    <t>7003 Newquist Dr, Bakersfield, CA 93306</t>
  </si>
  <si>
    <t>3403 Elgin Ct, Bakersfield, CA 93306</t>
  </si>
  <si>
    <t>7002 Newquist Dr, Bakersfield, CA 93306</t>
  </si>
  <si>
    <t>3604 Balvicar Dr, Bakersfield, CA 93306</t>
  </si>
  <si>
    <t>CC</t>
  </si>
  <si>
    <t>9117 Red Pine Dr, Shafter, CA 93263-9669</t>
  </si>
  <si>
    <t>CULD</t>
  </si>
  <si>
    <t>Cul De Sac</t>
  </si>
  <si>
    <t>1117 Cypress Ave, Wasco, CA 93280-2103</t>
  </si>
  <si>
    <t>ALLY</t>
  </si>
  <si>
    <t>Alley</t>
  </si>
  <si>
    <t>3703 Balvicar Dr, Bakersfield, CA 93306</t>
  </si>
  <si>
    <t>7006 Newquist Dr, Bakersfield, CA 93306</t>
  </si>
  <si>
    <t>206 E Highland Dr, Bakersfield, CA 93308-2628</t>
  </si>
  <si>
    <t>NO</t>
  </si>
  <si>
    <t>2917 Kennedy Way, Bakersfield, CA 93309-6045</t>
  </si>
  <si>
    <t>Seller contribution to buyers closing costs</t>
  </si>
  <si>
    <t>1129 Timber Wolf Ct, Bakersfield, CA 93306-7719</t>
  </si>
  <si>
    <t>7003 Elkhorn St, Bakersfield, CA 93313-4921</t>
  </si>
  <si>
    <t>10913 Grand Prairie Dr, Bakersfield, CA 93311-9108</t>
  </si>
  <si>
    <t>3609 Balvicar Dr, Bakersfield, CA 93306</t>
  </si>
  <si>
    <t>Closing costs credit</t>
  </si>
  <si>
    <t>3507 Balvicar Dr, Bakersfield, CA 93306</t>
  </si>
  <si>
    <t>3508 Kimmie Rachelle Ct, Bakersfield, CA 93313-4279</t>
  </si>
  <si>
    <t>bcc</t>
  </si>
  <si>
    <t>5008 Oswell Park Dr, Bakersfield, CA 93307-2235</t>
  </si>
  <si>
    <t>3400 North Gate Dr, Bakersfield, CA 93306</t>
  </si>
  <si>
    <t>537 Sarabande Ave, Bakersfield, CA 93308-5628</t>
  </si>
  <si>
    <t>n/a</t>
  </si>
  <si>
    <t>9411 Woodbrook Dr, Shafter, CA 93263-9667</t>
  </si>
  <si>
    <t>Seller Credit</t>
  </si>
  <si>
    <t>6709 Kimberly Ave, Bakersfield, CA 93308-3918</t>
  </si>
  <si>
    <t>12302 Clementa Ave, Bakersfield, CA 93312-8834</t>
  </si>
  <si>
    <t>6413 Lavender Gate Dr, Bakersfield, CA 93312-5905</t>
  </si>
  <si>
    <t>Seller Paid for Closing Costs</t>
  </si>
  <si>
    <t>4002 Boswellia Dr, Bakersfield, CA 93311-2648</t>
  </si>
  <si>
    <t>Closing Cost</t>
  </si>
  <si>
    <t>2302 Mcgwire Ct, Bakersfield, CA 93313-5676</t>
  </si>
  <si>
    <t>Seller paid for Buyer's closing costs.</t>
  </si>
  <si>
    <t>3710 Balvicar Dr, Bakersfield, CA 93306</t>
  </si>
  <si>
    <t>11005 Truchard Ct, Bakersfield, CA 93312-6723</t>
  </si>
  <si>
    <t>404 Derbyshire Dr, Bakersfield, CA 93307-8846</t>
  </si>
  <si>
    <t>Buyers Closing Costs.</t>
  </si>
  <si>
    <t>9319 Birch Creek Ct, Bakersfield, CA 93312</t>
  </si>
  <si>
    <t>Unknown</t>
  </si>
  <si>
    <t>2612 ELM St, Bakersfield, CA 93301</t>
  </si>
  <si>
    <t>OWNR</t>
  </si>
  <si>
    <t>9705 Hyannis Port Dr, Bakersfield, CA 93314-8073</t>
  </si>
  <si>
    <t>15645 Calabria Ct, Bakersfield, CA 93314-8056</t>
  </si>
  <si>
    <t>Home Warranty</t>
  </si>
  <si>
    <t>GATE,CULD</t>
  </si>
  <si>
    <t>Gated Community,Cul De Sac</t>
  </si>
  <si>
    <t>3304 Mckee Rd, Bakersfield, CA 93313-4234</t>
  </si>
  <si>
    <t>closing</t>
  </si>
  <si>
    <t>6324 Ringsdale Ct, Bakersfield, CA 93313-3590</t>
  </si>
  <si>
    <t>No concessions</t>
  </si>
  <si>
    <t>10016 Tuscarora Dr, Bakersfield, CA 93312-2454</t>
  </si>
  <si>
    <t>3805 Mojave Crossing Rd, Bakersfield, CA 93313-5068</t>
  </si>
  <si>
    <t>Buyers Closing Costs</t>
  </si>
  <si>
    <t>3501 Alum Ave, Bakersfield, CA 93309-6807</t>
  </si>
  <si>
    <t>13821 Austin Creek Ave, Bakersfield, CA 93314-8305</t>
  </si>
  <si>
    <t>7317 Branson Creek Ct, Bakersfield, CA 93311-4505</t>
  </si>
  <si>
    <t>Buyer closing cost credit</t>
  </si>
  <si>
    <t>13318 Ridgeway Meadows Dr, Bakersfield, CA 93314-9832</t>
  </si>
  <si>
    <t>Tenant</t>
  </si>
  <si>
    <t>7307 Arrowhead Trail Ct, Bakersfield, CA 93311-4591</t>
  </si>
  <si>
    <t>10305 Revere Beach Dr, Bakersfield, CA 93314-8087</t>
  </si>
  <si>
    <t>6105 Hartman Ave, Bakersfield, CA 93309-1927</t>
  </si>
  <si>
    <t>13019 Sabine Forest Ave, Bakersfield, CA 93314-8178</t>
  </si>
  <si>
    <t>GATE</t>
  </si>
  <si>
    <t>Gated Community</t>
  </si>
  <si>
    <t>2441 Cedar St, Bakersfield, CA 93301-2743</t>
  </si>
  <si>
    <t>13312 Sunlight Star St, Bakersfield, CA 93314-8482</t>
  </si>
  <si>
    <t>6604 Timber Cove Ct, Bakersfield, CA 93307-9321</t>
  </si>
  <si>
    <t>OTHR,CULD</t>
  </si>
  <si>
    <t>Other,Cul De Sac</t>
  </si>
  <si>
    <t>5201 Swaps Ct, Bakersfield, CA 93312-4146</t>
  </si>
  <si>
    <t>Closing costs</t>
  </si>
  <si>
    <t>5510 Park Ridge Ct, Bakersfield, CA 93313-5667</t>
  </si>
  <si>
    <t>1906 Classen St, Bakersfield, CA 93312-3547</t>
  </si>
  <si>
    <t>9815 Blackfoot Dr, Bakersfield, CA 93312-5361</t>
  </si>
  <si>
    <t>BCC</t>
  </si>
  <si>
    <t>11003 Lewelling St, Bakersfield, CA 93312-6725</t>
  </si>
  <si>
    <t>11914 Wethersfield St, Bakersfield, CA 93312-5702</t>
  </si>
  <si>
    <t>27949 Dustin Acres Rd, Taft, CA 93268-9767</t>
  </si>
  <si>
    <t>6309 Galena Falls Ct, Bakersfield, CA 93312-1856</t>
  </si>
  <si>
    <t>6825 Shelby Lp, Bakersfield, CA 93309-7725</t>
  </si>
  <si>
    <t>Buyer's closing costs</t>
  </si>
  <si>
    <t>7213 Conduit St, Bakersfield, CA 93311-4571</t>
  </si>
  <si>
    <t>HW</t>
  </si>
  <si>
    <t>9422 Red Pine Dr, Shafter, CA 9422</t>
  </si>
  <si>
    <t>Closing cost</t>
  </si>
  <si>
    <t>418 Sierra St, Taft, CA 93268-2617</t>
  </si>
  <si>
    <t>12200 Marshfield Way, Bakersfield, CA 93312-5736</t>
  </si>
  <si>
    <t>13808 Onyx Night Dr, Bakersfield, CA 93314-9883</t>
  </si>
  <si>
    <t>9704 Mesa Oak Dr, Bakersfield, CA 93311-1603</t>
  </si>
  <si>
    <t>NRCC</t>
  </si>
  <si>
    <t>6005 Chester W Nimitz St, Bakersfield, CA 93304</t>
  </si>
  <si>
    <t>9415 Woodbrook Dr, Shafter, CA 93263-9667</t>
  </si>
  <si>
    <t>9504 Woodbrook Dr, Shafter, CA 93263</t>
  </si>
  <si>
    <t>5641 W Coronado St, Bakersfield, CA 93314-8632</t>
  </si>
  <si>
    <t>HORS,OTHR</t>
  </si>
  <si>
    <t>Horse,Other</t>
  </si>
  <si>
    <t>356 Ann Ave, Shafter, CA 93263-2502</t>
  </si>
  <si>
    <t>closing cost</t>
  </si>
  <si>
    <t>3001 Mildred Ln, Bakersfield, CA 93314-5222</t>
  </si>
  <si>
    <t>3213 Pesante Rd, Bakersfield, CA 93306-4441</t>
  </si>
  <si>
    <t>CASH</t>
  </si>
  <si>
    <t>120 Village Way, Taft, CA 93268-2533</t>
  </si>
  <si>
    <t>9517 Mountain Aspen Ln, Shafter, CA 93263-9683</t>
  </si>
  <si>
    <t>13802 Star Shine Dr, Bakersfield, CA 93314-9854</t>
  </si>
  <si>
    <t>6120 Goldstone Dr, Bakersfield, CA 93313-5330</t>
  </si>
  <si>
    <t>Closing</t>
  </si>
  <si>
    <t>5403 Tangerine Dream Ln, Bakersfield, CA 93311-8975</t>
  </si>
  <si>
    <t>3508 Waldport Ln, Bakersfield, CA 93309-5453</t>
  </si>
  <si>
    <t>11604 Revolution Rd, Bakersfield, CA 93312</t>
  </si>
  <si>
    <t>17348 Havenridge Dr, Bakersfield, CA 93314-8880</t>
  </si>
  <si>
    <t>11702 Revolution Rd, Bakersfield, CA 93312-8296</t>
  </si>
  <si>
    <t>600 Hartlepool Ave, Bakersfield, CA 93307-8823</t>
  </si>
  <si>
    <t>13906 Westdale Dr, Bakersfield, CA 93314-8979</t>
  </si>
  <si>
    <t>487 Ferguson Ave, Bakersfield, CA 93308-3531</t>
  </si>
  <si>
    <t>244 Arvin St, Bakersfield, CA 93308</t>
  </si>
  <si>
    <t>CVET</t>
  </si>
  <si>
    <t>3800 Pontiac St, Bakersfield, CA 93304-6734</t>
  </si>
  <si>
    <t>12600 Valentano Ave, Bakersfield, CA 93312-6427</t>
  </si>
  <si>
    <t>Seller help with closing costs</t>
  </si>
  <si>
    <t>7819 Torrent Way, Bakersfield, CA 93313-5365</t>
  </si>
  <si>
    <t>3804 Saddle Dr, Bakersfield, CA 93311-3015</t>
  </si>
  <si>
    <t>8109 Quinto Real Ave, Bakersfield, CA 93314-8181</t>
  </si>
  <si>
    <t>5205 Tangerine Dream Ln, Bakersfield, CA 93311-8973</t>
  </si>
  <si>
    <t>5905 Lausanne St, Bakersfield, CA 93308-6590</t>
  </si>
  <si>
    <t>buyers closing costs.</t>
  </si>
  <si>
    <t>9427 Holley Ridge Ln, Shafter, CA 93263</t>
  </si>
  <si>
    <t>seller closing cost</t>
  </si>
  <si>
    <t>OTHR</t>
  </si>
  <si>
    <t>Other</t>
  </si>
  <si>
    <t>9403 Holley Ridge Ln, Shafter, CA 93263</t>
  </si>
  <si>
    <t>seller closing</t>
  </si>
  <si>
    <t>10404 Iroquois Ln, Bakersfield, CA 93312-5376</t>
  </si>
  <si>
    <t>repair credit</t>
  </si>
  <si>
    <t>1144 Whittendale St, Bakersfield, CA 93307-2390</t>
  </si>
  <si>
    <t>Misc repairs</t>
  </si>
  <si>
    <t>9807 Silverthorne Dr, Bakersfield, CA 93314-8023</t>
  </si>
  <si>
    <t>12212 Midtowne Dr, Bakersfield, CA 93312-6835</t>
  </si>
  <si>
    <t>901 Paloma St, Bakersfield, CA 93304-4234</t>
  </si>
  <si>
    <t>10206 Sharktooth Peak Dr, Bakersfield, CA 93311-8918</t>
  </si>
  <si>
    <t>other</t>
  </si>
  <si>
    <t>6109 Lupine Ave, Bakersfield, CA 93308-2824</t>
  </si>
  <si>
    <t>9517 Red Pine Dr, Shafter, CA 93263-9663</t>
  </si>
  <si>
    <t>3706 Balvicar Dr, Bakersfield, CA 93306-7842</t>
  </si>
  <si>
    <t>3706 Meadow View Way, Shafter, CA 93263</t>
  </si>
  <si>
    <t>CC/Credit</t>
  </si>
  <si>
    <t>9105 Scenic Woods Ln, Shafter, CA 93263-9695</t>
  </si>
  <si>
    <t>24480 Banducci Rd, Tehachapi, CA 93561-7885</t>
  </si>
  <si>
    <t>Seller credit to buyer for CC</t>
  </si>
  <si>
    <t>HORS,MOUN</t>
  </si>
  <si>
    <t>Horse,Mountain</t>
  </si>
  <si>
    <t>910 2nd St, Wasco, CA 93280-1334</t>
  </si>
  <si>
    <t>6000 Golden Sunset Ct, Bakersfield, CA 93313-5137</t>
  </si>
  <si>
    <t>cc</t>
  </si>
  <si>
    <t>4608 Polo Jump Ct, Bakersfield, CA 93312-5401</t>
  </si>
  <si>
    <t>5704 Carrotwood Ave, Bakersfield, CA 93313</t>
  </si>
  <si>
    <t>9514 Waterbury Dr, Bakersfield, CA 93312</t>
  </si>
  <si>
    <t>3009 Pinecreek Ct, Bakersfield, CA 93308-5681</t>
  </si>
  <si>
    <t>2616 El Portal Dr, Bakersfield, CA 93309</t>
  </si>
  <si>
    <t>4000 Margalo Ave, Bakersfield, CA 93313-3047</t>
  </si>
  <si>
    <t>3205 Telluride Ct, Bakersfield, CA 93309-7508</t>
  </si>
  <si>
    <t>buyer closing credit</t>
  </si>
  <si>
    <t>9411 Four Pines Dr, Shafter, CA 93263-9451</t>
  </si>
  <si>
    <t>9438 Woodbrook Dr, Shafter, CA 93263-9666</t>
  </si>
  <si>
    <t>925 Princeton Ave, Bakersfield, CA 93305-1115</t>
  </si>
  <si>
    <t>2912 Granite Ridge Pl, Bakersfield, CA 93313-5490</t>
  </si>
  <si>
    <t>3901 Union Ave #5, Bakersfield, CA 93305-2432</t>
  </si>
  <si>
    <t>GATE,CRNR</t>
  </si>
  <si>
    <t>Gated Community,Corner</t>
  </si>
  <si>
    <t>1502 Badger Pass Ave, Bakersfield, CA 93307-7202</t>
  </si>
  <si>
    <t>4400 Flicker Dr, Bakersfield, CA 93309-7203</t>
  </si>
  <si>
    <t>10119 Polo Saddle Dr, Bakersfield, CA 93312-6105</t>
  </si>
  <si>
    <t>15637 Montalone Pl, Bakersfield, CA 93314-8068</t>
  </si>
  <si>
    <t>402 Brynhurst Way, Bakersfield, CA 93304-3418</t>
  </si>
  <si>
    <t>2201 Sandpiper Rd, Bakersfield, CA 93309-4929</t>
  </si>
  <si>
    <t>Repair Credit</t>
  </si>
  <si>
    <t>6902 Wild Rogue Ct, Bakersfield, CA 93313-4580</t>
  </si>
  <si>
    <t>7001 Wild Rogue Ct, Bakersfield, CA 93313-4581</t>
  </si>
  <si>
    <t>10912 Stone Haven Dr, Bakersfield, CA 93306-8354</t>
  </si>
  <si>
    <t>13216 Morning Song Dr, Bakersfield, CA 93314-8467</t>
  </si>
  <si>
    <t>11700 Goodhue St, Bakersfield, CA 93311-2456</t>
  </si>
  <si>
    <t>6001 Ragusa Ln, Bakersfield, CA 93308-7151</t>
  </si>
  <si>
    <t>11627 Pacific Harbor Ave, Bakersfield, CA 93312-8232</t>
  </si>
  <si>
    <t>Bcc</t>
  </si>
  <si>
    <t>11701 Leigh River St, Bakersfield, CA 93312-5706</t>
  </si>
  <si>
    <t>9129 Scenic Woods Lane, Shafter, CA 93263</t>
  </si>
  <si>
    <t>3804 Balvicar Dr, Bakersfield, CA 93306-7842</t>
  </si>
  <si>
    <t>1744 Los Robles Dr, Bakersfield, CA 93306-4155</t>
  </si>
  <si>
    <t>307 Deep Creek Dr, Bakersfield, CA 93308-7813</t>
  </si>
  <si>
    <t>12807 Oahu Ln, Bakersfield, CA 93312-8272</t>
  </si>
  <si>
    <t>5623 Rosado Ct, Bakersfield, CA 93306-7477</t>
  </si>
  <si>
    <t>6404 Terrebonne Ct, Bakersfield, CA 93309-7729</t>
  </si>
  <si>
    <t>9301 Manor Forest Ln, Shafter, CA 93263-9443</t>
  </si>
  <si>
    <t>3713 Rosemary Ct, Bakersfield, CA 93309-6283</t>
  </si>
  <si>
    <t>2112 Majesty Palm St, Bakersfield, CA 93314-6532</t>
  </si>
  <si>
    <t>6417 Canyon Falls Ln, Bakersfield, CA 93312-1861</t>
  </si>
  <si>
    <t>9211 Manor Forest Ln, Shafter, CA 93263-9441</t>
  </si>
  <si>
    <t>12302 Jacksonville Ave, Bakersfield, CA 93312-5657</t>
  </si>
  <si>
    <t>12609 Marradi Ave, Bakersfield, CA 93312-6422</t>
  </si>
  <si>
    <t>5223 San Mateo Dr, Bakersfield, CA 93307-6863</t>
  </si>
  <si>
    <t>303 Fern Meadow Dr, Bakersfield, CA 93308</t>
  </si>
  <si>
    <t>7612 Eastlorne Ct, Bakersfield, CA 93309-4236</t>
  </si>
  <si>
    <t>9425 Seager Ct, Bakersfield, CA 93311-1818</t>
  </si>
  <si>
    <t>Towards buyers closing cost. Home appraised at $290,000</t>
  </si>
  <si>
    <t>9409 Valley Oak Ct, Bakersfield, CA 93311-1617</t>
  </si>
  <si>
    <t>1114 Clipper Hills Dr, Bakersfield, CA 93307-7230</t>
  </si>
  <si>
    <t>10607 Avenida Frasca Dr, Bakersfield, CA 93311-4529</t>
  </si>
  <si>
    <t>412 Sweetgum Ct, Wasco, CA 93280-2944</t>
  </si>
  <si>
    <t>3508 Westchester Ave, Bakersfield, CA 93309-5164</t>
  </si>
  <si>
    <t>no cc's, no warranty</t>
  </si>
  <si>
    <t>4408 Mattnick Dr, Bakersfield, CA 93313-3917</t>
  </si>
  <si>
    <t>13304 Giro Dr, Bakersfield, CA 93314-6602</t>
  </si>
  <si>
    <t>towards buyers closing costs</t>
  </si>
  <si>
    <t>611 State Ave, Shafter, CA 93263-2105</t>
  </si>
  <si>
    <t>2000 Pictoria Dr, Bakersfield, CA 93306-4635</t>
  </si>
  <si>
    <t>5908 Lisa Ct, Bakersfield, CA 93304-7194</t>
  </si>
  <si>
    <t>705 Charlana Dr, Bakersfield, CA 93308-2333</t>
  </si>
  <si>
    <t>7608 Kamloops Dr, Bakersfield, CA 93309-5344</t>
  </si>
  <si>
    <t>closing costs for carpet/fence</t>
  </si>
  <si>
    <t>4617 Alden Ct, Bakersfield, CA 93311-1270</t>
  </si>
  <si>
    <t>6000 Provincetown Ave, Bakersfield, CA 93313-5855</t>
  </si>
  <si>
    <t>6708 PAULINE Ct, Bakersfield, CA 93307-6500</t>
  </si>
  <si>
    <t>9410 Laurelwood Ct, Shafter, CA 93263-9653</t>
  </si>
  <si>
    <t>10105 Grand View Summit Dr, Bakersfield, CA 93311-3229</t>
  </si>
  <si>
    <t>credit to buyer for closing cost</t>
  </si>
  <si>
    <t>1413 Sierra Summit Ave, Bakersfield, CA 93307-7213</t>
  </si>
  <si>
    <t>8317 S Stuart Ct, Bakersfield, CA 93311-1203</t>
  </si>
  <si>
    <t>9109 Laurel Meadows Ln, Shafter, CA 93263-9680</t>
  </si>
  <si>
    <t>3513 Alpha Ct, Bakersfield, CA 93312-6524</t>
  </si>
  <si>
    <t>$100.00 credited to buyer to replace missing screens</t>
  </si>
  <si>
    <t>6606 Clear Water Creek Way, Bakersfield, CA 93311-2473</t>
  </si>
  <si>
    <t>9919 Sentinel Peak Pl, Bakersfield, CA 93311-8774</t>
  </si>
  <si>
    <t>12515 Valentano Ave, Bakersfield, CA 93312-6488</t>
  </si>
  <si>
    <t>Repairs</t>
  </si>
  <si>
    <t>2312 Dracena St, Bakersfield, CA 93304-1928</t>
  </si>
  <si>
    <t>9913 Grand View Summit Dr, Bakersfield, CA 93311-3227</t>
  </si>
  <si>
    <t>MISC</t>
  </si>
  <si>
    <t>8752 Jerry St, Bakersfield, CA 93307-5920</t>
  </si>
  <si>
    <t>2319 Cobern St, Bakersfield, CA 93313-5632</t>
  </si>
  <si>
    <t>6300 Patton Way, Bakersfield, CA 93308-2748</t>
  </si>
  <si>
    <t>5107 Casa Bonita Dr, Bakersfield, CA 93307-6957</t>
  </si>
  <si>
    <t>8222 Amazon Jade St, Bakersfield, CA 93313-5943</t>
  </si>
  <si>
    <t>11111 Open Trail Rd, Bakersfield, CA 93311-2865</t>
  </si>
  <si>
    <t>5620 Steelhead Dr, Bakersfield, CA 93306-7335</t>
  </si>
  <si>
    <t>7107 Firebaugh St, Bakersfield, CA 93313-4945</t>
  </si>
  <si>
    <t>9418 Aphrodite St, Bakersfield, CA 93306-7834</t>
  </si>
  <si>
    <t>6309 Cypress Ridge Ct, Bakersfield, CA 93312-6191</t>
  </si>
  <si>
    <t>2616 17th St, Bakersfield, CA 93301-3308</t>
  </si>
  <si>
    <t>CC, HW</t>
  </si>
  <si>
    <t>15310 Marcella Ct, Bakersfield, CA 93314-8061</t>
  </si>
  <si>
    <t>9900 Huntington Downs Ave, Bakersfield, CA 93312-6133</t>
  </si>
  <si>
    <t>Seller contributed 3% of purchase price toward closing costs.</t>
  </si>
  <si>
    <t>9903 Santa Anita Ln, Bakersfield, CA 93312-6131</t>
  </si>
  <si>
    <t>9206 Manor Glen Ln, Shafter, CA 93263-9434</t>
  </si>
  <si>
    <t>2213 Bradford St, Bakersfield, CA 93304-3507</t>
  </si>
  <si>
    <t>9117 Laurel Meadows Ln, Shafter, CA 93263-9680</t>
  </si>
  <si>
    <t>Closing credit</t>
  </si>
  <si>
    <t>2209 Westminster Dr, Bakersfield, CA 93309-4546</t>
  </si>
  <si>
    <t>3800 Balvicar Dr, Bakersfield, CA 93306</t>
  </si>
  <si>
    <t>3608 Balvicar Dr, Bakersfield, CA 93306</t>
  </si>
  <si>
    <t>12306 Maclure Dr, Bakersfield, CA 93311-2468</t>
  </si>
  <si>
    <t>4310 Whitegate Ave, Bakersfield, CA 93313-5559</t>
  </si>
  <si>
    <t>7613 Wide Loop Rd, Bakersfield, CA 93309-1240</t>
  </si>
  <si>
    <t>5301 Summerwind Way, Bakersfield, CA 93308-6525</t>
  </si>
  <si>
    <t>9007 Lincoln Center Ct, Bakersfield, CA 93311-8804</t>
  </si>
  <si>
    <t>3501 Panorama Dr, Bakersfield, CA 93306-1148</t>
  </si>
  <si>
    <t>2608 Trentino Ave, Bakersfield, CA 93313-5748</t>
  </si>
  <si>
    <t>6607 Chestnut Wood Dr, Bakersfield, CA 93313</t>
  </si>
  <si>
    <t>6422 Sultry Rose Ct, Bakersfield, CA 93308-7419</t>
  </si>
  <si>
    <t>7706 Bandelier Dr, Bakersfield, CA 93313</t>
  </si>
  <si>
    <t>Seller credit for closing costs</t>
  </si>
  <si>
    <t>7702 Bandelier Dr, Bakersfield, CA 93313</t>
  </si>
  <si>
    <t>seller credit for closing costs</t>
  </si>
  <si>
    <t>8330 Polaris Ave, Bakersfield, CA 93306</t>
  </si>
  <si>
    <t>5525 Black Pearl Ct, Bakersfield, CA 93313-4883</t>
  </si>
  <si>
    <t>1217 Vassar Dr, Delano, CA 93215-3834</t>
  </si>
  <si>
    <t>2715 Crestline Falls Ln, Bakersfield, CA 93313-5606</t>
  </si>
  <si>
    <t>11911 Irwindale Ave, Bakersfield, CA 93312-6496</t>
  </si>
  <si>
    <t>517 Rushcutters Bay Dr, Bakersfield, CA 93307-3999</t>
  </si>
  <si>
    <t>4405 Idlerock Ave, Bakersfield, CA 93313-5764</t>
  </si>
  <si>
    <t>2919 Grandview Ln, Bakersfield, CA 93313-5618</t>
  </si>
  <si>
    <t>Private Money</t>
  </si>
  <si>
    <t>5812 Vista Finestra Ave, Bakersfield, CA 93306-9625</t>
  </si>
  <si>
    <t>Buyer's Home Warranty</t>
  </si>
  <si>
    <t>5614 Sicily Ct, Bakersfield, CA 93308-7107</t>
  </si>
  <si>
    <t>3805 Treasure Island St, Bakersfield, CA 93312-2304</t>
  </si>
  <si>
    <t>9609 Tillamook Dr, Bakersfield, CA 93312-3930</t>
  </si>
  <si>
    <t>12003 Cactus Dr, Bakersfield, CA 93312-3356</t>
  </si>
  <si>
    <t>118 Quincy St, Bakersfield, CA 93305-3431</t>
  </si>
  <si>
    <t>400 Electra Ave, Bakersfield, CA 93308-1326</t>
  </si>
  <si>
    <t>12608 Lavina Ave, Bakersfield, CA 93312-6423</t>
  </si>
  <si>
    <t>513 Reed St, Bakersfield, CA 93314-4817</t>
  </si>
  <si>
    <t>12601 Colorado Ave, Bakersfield, CA 93312-5646</t>
  </si>
  <si>
    <t>3825 Troutdale Ct, Bakersfield, CA 93312</t>
  </si>
  <si>
    <t>12602 Spoleto Ave, Bakersfield, CA 93312-6412</t>
  </si>
  <si>
    <t>11705 Marazion Hill Ct, Bakersfield, CA 93311-9220</t>
  </si>
  <si>
    <t>823 Augusta Hills Dr, Bakersfield, CA 93312-2936</t>
  </si>
  <si>
    <t>10304 Sunset Canyon Dr, Bakersfield, CA 93311-2766</t>
  </si>
  <si>
    <t>2217 Valencia Dr, Bakersfield, CA 93306-4847</t>
  </si>
  <si>
    <t>Seller Credit to Buyer Closing Costs</t>
  </si>
  <si>
    <t>7211 Sleepy Lagoon Dr, Bakersfield, CA 93312</t>
  </si>
  <si>
    <t>1132 Sherry Ct, Mc Farland, CA 93250-1656</t>
  </si>
  <si>
    <t>9713 White Oak Dr, Bakersfield, CA 93311-1602</t>
  </si>
  <si>
    <t>16517 Stephenie St, Bakersfield, CA 93314-9437</t>
  </si>
  <si>
    <t>10,000 CLOSING COST SELLER PAID 13,000 TOWARDS SOLAR</t>
  </si>
  <si>
    <t>9213 Carnegie Hall Ln, Bakersfield, CA 93311-9553</t>
  </si>
  <si>
    <t>15612 Avanti Dr, Bakersfield, CA 93314-6730</t>
  </si>
  <si>
    <t>9220 Coulter Ct, Bakersfield, CA 93311-1835</t>
  </si>
  <si>
    <t>14005 San Lazaro Ave, Bakersfield, CA 93314-9332</t>
  </si>
  <si>
    <t>465 Rian Noelle Ct, Bakersfield, CA 93308-7869</t>
  </si>
  <si>
    <t>CLOSING COST</t>
  </si>
  <si>
    <t>4801 Bergamo Dr, Bakersfield, CA 93308-7130</t>
  </si>
  <si>
    <t>9435 Woodbrook Dr, Shafter, CA 93263-9667</t>
  </si>
  <si>
    <t>4608 Pinecastle Ave, Bakersfield, CA 93313-3453</t>
  </si>
  <si>
    <t>3709 Balboa Dr, Bakersfield, CA 93304-6605</t>
  </si>
  <si>
    <t>2232 Wegis Ave, Bakersfield, CA 93314-9227</t>
  </si>
  <si>
    <t>USDA</t>
  </si>
  <si>
    <t>HORS</t>
  </si>
  <si>
    <t>Horse</t>
  </si>
  <si>
    <t>13105 San Simeon Ave, Bakersfield, CA 93314-3791</t>
  </si>
  <si>
    <t>9627 Silver Falls Ln, Shafter, CA 93263-2259</t>
  </si>
  <si>
    <t>14617 Palm Ave, Bakersfield, CA 93314-5254</t>
  </si>
  <si>
    <t>9731 Silver Falls Ln, Shafter, CA 93263-2260</t>
  </si>
  <si>
    <t>Seller's contribution towards buyer's closing costs.</t>
  </si>
  <si>
    <t>1814 La France Dr, Bakersfield, CA 93304-3913</t>
  </si>
  <si>
    <t>101 Miner St, Bakersfield, CA 93305-2426</t>
  </si>
  <si>
    <t>4112 Kevin Dr, Bakersfield, CA 93308-1114</t>
  </si>
  <si>
    <t>HW, Repairs</t>
  </si>
  <si>
    <t>10908 Lewelling St, Bakersfield, CA 93312-6681</t>
  </si>
  <si>
    <t>6608 Day Dream Ct, Bakersfield, CA 93312-5942</t>
  </si>
  <si>
    <t>3300 Century Dr, Bakersfield, CA 93306-1634</t>
  </si>
  <si>
    <t>no comment</t>
  </si>
  <si>
    <t>3702 Balvicar Dr, Bakersfield, CA 93306</t>
  </si>
  <si>
    <t>9300 Woodbrook Dr, Shafter, CA 93263-9664</t>
  </si>
  <si>
    <t>$4000.00 towards Buyer's closing costs.</t>
  </si>
  <si>
    <t>2452 Scarlet Belle Ct, Bakersfield, CA 93314-5239</t>
  </si>
  <si>
    <t>3905 Rio Del Norte St, Bakersfield, CA 93308-1092</t>
  </si>
  <si>
    <t>412 Buchanan St, Taft, CA 93268-1724</t>
  </si>
  <si>
    <t>7204 Cranbrook Ave, Bakersfield, CA 93308-1912</t>
  </si>
  <si>
    <t>5802 March Meadows Way, Bakersfield, CA 93313-6081</t>
  </si>
  <si>
    <t>8811 Maracapa Street, Bakersfield, CA 93313-5641</t>
  </si>
  <si>
    <t>8713 Duncanson Dr, Bakersfield, CA 93311-1913</t>
  </si>
  <si>
    <t>5409 Sedwick St, Bakersfield, CA 93308-3649</t>
  </si>
  <si>
    <t>5901 Mohawk St, Bakersfield, CA 93308-2910</t>
  </si>
  <si>
    <t>11116 Chappellet Ct, Bakersfield, CA 93312-6730</t>
  </si>
  <si>
    <t>2504 Prestwick Ct, Bakersfield, CA 93309-6909</t>
  </si>
  <si>
    <t>7155 Hanover Cir, Bakersfield, CA 93309-7566</t>
  </si>
  <si>
    <t>Closing Cost Credit</t>
  </si>
  <si>
    <t>3047 Allen Rd, Bakersfield, CA 93314-8630</t>
  </si>
  <si>
    <t>9310 Via Catania, Bakersfield, CA 93312-6661</t>
  </si>
  <si>
    <t>11611 Talladega Ct, Bakersfield, CA 93312-6457</t>
  </si>
  <si>
    <t>10501 Chesterfield Ct, Bakersfield, CA 93311-3722</t>
  </si>
  <si>
    <t>3117 Olympic Dr, Bakersfield, CA 93308-1561</t>
  </si>
  <si>
    <t>11605 Mondego Dr, Bakersfield, CA 93311-9634</t>
  </si>
  <si>
    <t>8204 Crestridge Ct, Bakersfield, CA 93313-5234</t>
  </si>
  <si>
    <t>4923 San Rocca Ct, Bakersfield, CA 93308-6594</t>
  </si>
  <si>
    <t>9317 Red Pine Dr, Shafter, CA 93263-9659</t>
  </si>
  <si>
    <t>buyer cc</t>
  </si>
  <si>
    <t>9501 Holley Ridge Ln, Shafter, CA 93263</t>
  </si>
  <si>
    <t>Buyers closing costs</t>
  </si>
  <si>
    <t>12309 Trackside Dr Dr, Bakersfield, CA 93312-5678</t>
  </si>
  <si>
    <t>10801 Mirage Dr, Bakersfield, CA 93311-3211</t>
  </si>
  <si>
    <t>905 Alandale Ave, Bakersfield, CA 93308-1815</t>
  </si>
  <si>
    <t>11307 Wakehurst Ct, Bakersfield, CA 93311-9355</t>
  </si>
  <si>
    <t>9209 Claro De Luna Dr, Bakersfield, CA 93314-8553</t>
  </si>
  <si>
    <t>8409 Crawford Bay Ct, Bakersfield, CA 93312-6216</t>
  </si>
  <si>
    <t>3331 Garnet Ave, Rosamond, CA 93560-7611</t>
  </si>
  <si>
    <t>repair all new flooring and paint</t>
  </si>
  <si>
    <t>13306 Ridgeway Meadows Dr, Bakersfield, CA 93314-9832</t>
  </si>
  <si>
    <t>1912 Midvale Ct, Bakersfield, CA 93309-3620</t>
  </si>
  <si>
    <t>14713 Pams Way, Bakersfield, CA 93314-9033</t>
  </si>
  <si>
    <t>Buyer's Closing Cost</t>
  </si>
  <si>
    <t>113 Sunny Meadow Dr, Bakersfield, CA 93308-7865</t>
  </si>
  <si>
    <t>3721 Marjal Ave, Bakersfield, CA 93309-9002</t>
  </si>
  <si>
    <t>ALLY,CULD</t>
  </si>
  <si>
    <t>Alley,Cul De Sac</t>
  </si>
  <si>
    <t>9509 Cobble Mountain Rd, Bakersfield, CA 93313-5375</t>
  </si>
  <si>
    <t>2211 Elton Ave, Bakersfield, CA 93306-3330</t>
  </si>
  <si>
    <t>11624 Sagebrush Ave, Bakersfield, CA 93312-3355</t>
  </si>
  <si>
    <t>326 Fern Meadow Dr, Bakersfield, CA 93308-7883</t>
  </si>
  <si>
    <t>2612 Drake St, Bakersfield, CA 93301-2720</t>
  </si>
  <si>
    <t>12307 Wildwood Park Pl, Bakersfield, CA 93311-9292</t>
  </si>
  <si>
    <t>7312 Angela Ave, Bakersfield, CA 93308-3782</t>
  </si>
  <si>
    <t>Misc. Repairs</t>
  </si>
  <si>
    <t>504 Reed St, Bakersfield, CA 93314-4816</t>
  </si>
  <si>
    <t>10121 Seneca Falls Ave Ave, Bakersfield, CA 93312-1829</t>
  </si>
  <si>
    <t>3009 Mildred Ln, Bakersfield, CA 93314-5222</t>
  </si>
  <si>
    <t>3918 Ocean Breeze Ave, Bakersfield, CA 93313-4442</t>
  </si>
  <si>
    <t>9105 Woodbrook Dr, Shafter, CA 93263-0</t>
  </si>
  <si>
    <t>520 Pheasant Ave, Bakersfield, CA 93309-1360</t>
  </si>
  <si>
    <t>6805 Patton Way, Bakersfield, CA 93308-1919</t>
  </si>
  <si>
    <t>7211 Brenthouse, Bakersfield, CA 93311</t>
  </si>
  <si>
    <t>N/A</t>
  </si>
  <si>
    <t>2600 Georgia Oak Dr, Bakersfield, CA 93311-1703</t>
  </si>
  <si>
    <t>11611 Reagan Rd, Bakersfield, CA 93312-8253</t>
  </si>
  <si>
    <t>1103 Tangelos St, Bakersfield, CA 93306</t>
  </si>
  <si>
    <t>1109 Tangelos St, Bakersfield, CA 93306</t>
  </si>
  <si>
    <t>1115 Tangelos St, Bakersfield, CA 93306</t>
  </si>
  <si>
    <t>1121 Tangelos St, Bakersfield, CA 93306</t>
  </si>
  <si>
    <t>1127 Tangelos St, Bakersfield, CA 93306</t>
  </si>
  <si>
    <t>431 Elm St, Shafter, CA 93263-2211</t>
  </si>
  <si>
    <t>11718 Christmas Rose Dr, Bakersfield, CA 93311-2187</t>
  </si>
  <si>
    <t>6112 Quaking Aspen St, Bakersfield, CA 93313-4175</t>
  </si>
  <si>
    <t>9151 Minneola Ave, Bakersfield, CA 93306</t>
  </si>
  <si>
    <t>9157 Minneola Ave, Bakersfield, CA 93306</t>
  </si>
  <si>
    <t>5401 New Grove Ave, Bakersfield, CA 93309-5775</t>
  </si>
  <si>
    <t>1437 La Rosa Ave, Arvin, CA 93203-2827</t>
  </si>
  <si>
    <t>12503 Maclure Dr, Bakersfield, CA 93311-2470</t>
  </si>
  <si>
    <t>10201 Planebrook Ave, Bakersfield, CA 93312-2508</t>
  </si>
  <si>
    <t>closing costs</t>
  </si>
  <si>
    <t>8314 Windjammer Dr, Bakersfield, CA 93312-4902</t>
  </si>
  <si>
    <t>1049 Tangelos St, Bakersfield, CA 93306</t>
  </si>
  <si>
    <t>1055 Tangelos St, Bakersfield, CA 93306</t>
  </si>
  <si>
    <t>1061 Tangelos St, Bakersfield, CA 93306</t>
  </si>
  <si>
    <t>5801 Kirk St, Bakersfield, CA 93307-5334</t>
  </si>
  <si>
    <t>315 Myrtle St, Bakersfield, CA 93304-2530</t>
  </si>
  <si>
    <t>6723 Canaletto Ave, Bakersfield, CA 93306-7790</t>
  </si>
  <si>
    <t>842 Sunset Meadow Ln, Bakersfield, CA 93308-9237</t>
  </si>
  <si>
    <t>8601 Haupt Ave, Bakersfield, CA 93306-6903</t>
  </si>
  <si>
    <t>3905 Madrid Ave, Bakersfield, CA 93309-7308</t>
  </si>
  <si>
    <t>14721 Plumeria Ct, Bakersfield, CA 93314-8522</t>
  </si>
  <si>
    <t>12710 Monterey Beach Dr, Bakersfield, CA 93311-5107</t>
  </si>
  <si>
    <t>9119 Oak Hills Ave, Bakersfield, CA 93312-5019</t>
  </si>
  <si>
    <t>9305 Hemingway Pl, Bakersfield, CA 93311-1444</t>
  </si>
  <si>
    <t>6000 Verano Ct, Bakersfield, CA 93308-4097</t>
  </si>
  <si>
    <t>4503 Triple Crown Dr, Bakersfield, CA 93312-5126</t>
  </si>
  <si>
    <t>9005 Ellisan St, Bakersfield, CA 93307-5958</t>
  </si>
  <si>
    <t>1238 Castaic Ave, Bakersfield, CA 93308-2204</t>
  </si>
  <si>
    <t>14610 Redwood Pass Dr, Bakersfield, CA 93314-5227</t>
  </si>
  <si>
    <t>3708 Alcott Dr, Bakersfield, CA 93311-1415</t>
  </si>
  <si>
    <t>12401 Old Town Rd, Bakersfield, CA 93312-3625</t>
  </si>
  <si>
    <t>HORS,CULD</t>
  </si>
  <si>
    <t>Horse,Cul De Sac</t>
  </si>
  <si>
    <t>2830 Pine St, Bakersfield, CA 93301-1706</t>
  </si>
  <si>
    <t>Closing Costs &amp; Home Warranty</t>
  </si>
  <si>
    <t>6600 Club View Dr, Bakersfield, CA 93309-3410</t>
  </si>
  <si>
    <t>14754 Desert Sage Ct, Bakersfield, CA 93314-8126</t>
  </si>
  <si>
    <t>Misc. Small repairs</t>
  </si>
  <si>
    <t>9600 Goshen Ct, Bakersfield, CA 93311-1855</t>
  </si>
  <si>
    <t>closing costs.</t>
  </si>
  <si>
    <t>9202 Holyoke Dr, Bakersfield, CA 93313-5813</t>
  </si>
  <si>
    <t>1301 Eagle Creek Dr, Bakersfield, CA 93307</t>
  </si>
  <si>
    <t>3601 Sesame St, Bakersfield, CA 93309-5625</t>
  </si>
  <si>
    <t>8800 Sand Fox Ct, Bakersfield, CA 93312-4022</t>
  </si>
  <si>
    <t>Roof Repair Concession</t>
  </si>
  <si>
    <t>6920 Quailwood Dr, Bakersfield, CA 93309-1344</t>
  </si>
  <si>
    <t>9818 Commodore Dr, Bakersfield, CA 93312-5961</t>
  </si>
  <si>
    <t>5812 Winter Grove Dr, Bakersfield, CA 93313-5167</t>
  </si>
  <si>
    <t>1602 Spanke St, Bakersfield, CA 93312-2893</t>
  </si>
  <si>
    <t>1305 Eagle Creek Dr, Bakersfield, CA 93307</t>
  </si>
  <si>
    <t>1316 Eagle Creek Dr, Bakersfield, CA 93307</t>
  </si>
  <si>
    <t>9722 Silver Falls Ln, Shafter, CA 93263-2260</t>
  </si>
  <si>
    <t>Carpet Cleaning</t>
  </si>
  <si>
    <t>12208 Tiger Lily Ct, Bakersfield, CA 93311-2449</t>
  </si>
  <si>
    <t>Closing costs.</t>
  </si>
  <si>
    <t>9224 Via Lugano, Bakersfield, CA 93312-6651</t>
  </si>
  <si>
    <t>6939 Mandy Ln, Bakersfield, CA 93308-9664</t>
  </si>
  <si>
    <t>RIVR,HORS,CULD</t>
  </si>
  <si>
    <t>River,Horse,Cul De Sac</t>
  </si>
  <si>
    <t>6407 Oslo Pl, Bakersfield, CA 93306-7576</t>
  </si>
  <si>
    <t>door replacement</t>
  </si>
  <si>
    <t>GATE,CULD,ADUL</t>
  </si>
  <si>
    <t>Gated Community,Cul De Sac,Adult Community</t>
  </si>
  <si>
    <t>4622 Bluestone Dr, Bakersfield, CA 93311-3216</t>
  </si>
  <si>
    <t>5701 KINGSLAND Ave, Bakersfield, CA 93306-4552</t>
  </si>
  <si>
    <t>8724 Hickory Hills Ave, Bakersfield, CA 93312-6277</t>
  </si>
  <si>
    <t>3830 Purdue Dr, Bakersfield, CA 93306-2122</t>
  </si>
  <si>
    <t>Credit</t>
  </si>
  <si>
    <t>2408 San Lorenzo Ave, Bakersfield, CA 93304-6311</t>
  </si>
  <si>
    <t>3505 Brisbane Ave, Bakersfield, CA 93313-4231</t>
  </si>
  <si>
    <t>6006 Blue Spruce Ave, Bakersfield, CA 93313-9470</t>
  </si>
  <si>
    <t>10000 Atakapa Ave, Bakersfield, CA 93312-5330</t>
  </si>
  <si>
    <t>8330 Rosewood Ave, Bakersfield, CA 93306-6150</t>
  </si>
  <si>
    <t>508 Kirklees Ct, Bakersfield, CA 93307-8818</t>
  </si>
  <si>
    <t>5115 Lomica Ln, Bakersfield, CA 93313-5894</t>
  </si>
  <si>
    <t>7912 Gallup Dr, Bakersfield, CA 93309-7538</t>
  </si>
  <si>
    <t>Seller Credi</t>
  </si>
  <si>
    <t>5804 Fernside Ct, Bakersfield, CA 93313-5372</t>
  </si>
  <si>
    <t>1545 Sueno Ct, Bakersfield, CA 93306-6264</t>
  </si>
  <si>
    <t>6401 Ellis Ave, Bakersfield, CA 93309-2838</t>
  </si>
  <si>
    <t>ADUL</t>
  </si>
  <si>
    <t>Adult Community</t>
  </si>
  <si>
    <t>10609 Barrichello St, Bakersfield, CA 93314-8211</t>
  </si>
  <si>
    <t>12109 Sundance Canyon Dr, Bakersfield, CA 93312-5672</t>
  </si>
  <si>
    <t>7304 Jolynn Street, Bakersfield, CA 93308-5313</t>
  </si>
  <si>
    <t>10017 Carbondale St, Bakersfield, CA 93314-8037</t>
  </si>
  <si>
    <t>13714 Calico Village Dr, Bakersfield, CA 93306-7758</t>
  </si>
  <si>
    <t>GATE,ADUL</t>
  </si>
  <si>
    <t>Gated Community,Adult Community</t>
  </si>
  <si>
    <t>2419 Renegade Ave, Bakersfield, CA 93306-1905</t>
  </si>
  <si>
    <t>4109 Sugar Cane Ave, Bakersfield, CA 93313-2940</t>
  </si>
  <si>
    <t>9604 Surfside St, Bakersfield, CA 93313-6119</t>
  </si>
  <si>
    <t>1304 Alder Glen St, Bakersfield, CA 93307</t>
  </si>
  <si>
    <t>14105 Veracruz Dr, Bakersfield, CA 93314-8859</t>
  </si>
  <si>
    <t>6613 Jetta Ave, Bakersfield, CA 93308-3834</t>
  </si>
  <si>
    <t>6013 Grizzly Peak Dr, Bakersfield, CA 93311-8927</t>
  </si>
  <si>
    <t>Seller will contribute $4500 towards buyers closing costs and VA fees</t>
  </si>
  <si>
    <t>1308 Alder Glen St, Bakersfield, CA 93307</t>
  </si>
  <si>
    <t>1318 Four Peaks St, Bakersfield, CA 93307</t>
  </si>
  <si>
    <t>6902 Matson Hill St, Bakersfield, CA 93307</t>
  </si>
  <si>
    <t>1302 Four Peaks St, Bakersfield, CA 93307</t>
  </si>
  <si>
    <t>1321 Alder Glen St, Bakersfield, CA 93307</t>
  </si>
  <si>
    <t>1300 Alder Glen St, Bakersfield, CA 93307</t>
  </si>
  <si>
    <t>9322 Manihiki Ave, Bakersfield, CA 93311-9655</t>
  </si>
  <si>
    <t>12401 Tule River Way, Bakersfield, CA 93312-5808</t>
  </si>
  <si>
    <t>605 Reed St, Bakersfield, CA 93314-3891</t>
  </si>
  <si>
    <t>900 James Valley Ct, Bakersfield, CA 93307</t>
  </si>
  <si>
    <t>5608 Escondido Ct, Bakersfield, CA 93313-5150</t>
  </si>
  <si>
    <t>12813 Hawaii Ln, Bakersfield, CA 93312-8276</t>
  </si>
  <si>
    <t>4410 Triple Crown Dr, Bakersfield, CA 93312-5164</t>
  </si>
  <si>
    <t>10014 Murfreesboro Dr, Bakersfield, CA 93311-4627</t>
  </si>
  <si>
    <t>12709 Willowdale Dr, Bakersfield, CA 93312</t>
  </si>
  <si>
    <t>credit for repairs</t>
  </si>
  <si>
    <t>9014 Rangeley Ct, Bakersfield, CA 93313-6137</t>
  </si>
  <si>
    <t>3816 Meadowlane Ave, Bakersfield, CA 93309-9003</t>
  </si>
  <si>
    <t>6105 Chicory Dr, Bakersfield, CA 93309</t>
  </si>
  <si>
    <t>7305 Angela Ave, Bakersfield, CA 93308-3783</t>
  </si>
  <si>
    <t>6319 Capania Ct, Bakersfield, CA 93308-5166</t>
  </si>
  <si>
    <t>2743 Bordeaux Dr, Wasco, CA 93280-1244</t>
  </si>
  <si>
    <t>6303 Ristow Ct, Bakersfield, CA 93312-6883</t>
  </si>
  <si>
    <t>10308 Hillgate Ave, Bakersfield, CA 93311-4556</t>
  </si>
  <si>
    <t>3726 Begonia, Bakersfield, CA 93313</t>
  </si>
  <si>
    <t>3501 Sierra Meadows Dr, Bakersfield, CA 93313-4213</t>
  </si>
  <si>
    <t>3504 Seligman Dr, Bakersfield, CA 93309</t>
  </si>
  <si>
    <t>in lieu of repairs</t>
  </si>
  <si>
    <t>5407 Benevento Ct, Bakersfield, CA 93308</t>
  </si>
  <si>
    <t>6408 Steeple, Bakersfield, CA 93313</t>
  </si>
  <si>
    <t>267 Faber St, Shafter, CA 93263-2213</t>
  </si>
  <si>
    <t>12620 Fallstaff Ln, Bakersfield, CA 93312-5820</t>
  </si>
  <si>
    <t>6306 Duck Pond, Bakersfield, CA 93312</t>
  </si>
  <si>
    <t>9719 Silver Falls Ln, Shafter, CA 93263-2260</t>
  </si>
  <si>
    <t>2706 Blade Ave., Bakersfield, CA 93306-1927</t>
  </si>
  <si>
    <t>3405 Raven Oak Court, Bakersfield, CA 93311-2407</t>
  </si>
  <si>
    <t>3712 Shady Village Ln, Shafter, CA 93263-3165</t>
  </si>
  <si>
    <t>3811 Shady Village Ln, Shafter, CA 93263-3166</t>
  </si>
  <si>
    <t>4418 Kevin Drive, Bakersfield, CA 93308-1120</t>
  </si>
  <si>
    <t>10724 Alexander Falls Ave, Bakersfield, CA 93312-1890</t>
  </si>
  <si>
    <t>10009 Pocohontas Ln, Bakersfield, CA 93311-4606</t>
  </si>
  <si>
    <t>10321 Hillgate Ave, Bakersfield, CA 93311-4556</t>
  </si>
  <si>
    <t>5309 Silver Crossing St, Bakersfield, CA 93313-4129</t>
  </si>
  <si>
    <t>9508 Woodland Ridge, Shafter, CA 93263</t>
  </si>
  <si>
    <t>scc</t>
  </si>
  <si>
    <t>6425 Redinger St, Bakersfield, CA 93313</t>
  </si>
  <si>
    <t>6709 Nellie Ct, Bakersfield, CA 93307</t>
  </si>
  <si>
    <t>10015 Commodore Dr, Bakersfield, CA 93312-5966</t>
  </si>
  <si>
    <t>13201 Induran Dr, Bakersfield, CA 93314-6642</t>
  </si>
  <si>
    <t>7705 Saddleback Dr, Bakersfield, CA 93309-1230</t>
  </si>
  <si>
    <t>925 Montclair St, Bakersfield, CA 93309-1757</t>
  </si>
  <si>
    <t>13001 Lynett Way, Bakersfield, CA 93314-4807</t>
  </si>
  <si>
    <t>534 Charlana Dr, Bakersfield, CA 93308-2365</t>
  </si>
  <si>
    <t>500 Magnolia Ave, Bakersfield, CA 93305-1429</t>
  </si>
  <si>
    <t>6715 Creek Bend, Bakersfield, CA 93311</t>
  </si>
  <si>
    <t>Number Sold</t>
  </si>
  <si>
    <t>Average Price</t>
  </si>
  <si>
    <t>Median Price</t>
  </si>
  <si>
    <t>Min Price</t>
  </si>
  <si>
    <t>Max Price</t>
  </si>
  <si>
    <t>Std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</si>
</sst>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9" fontId="0" fillId="0" borderId="0" xfId="0" applyNumberFormat="1"/>
    <xf numFmtId="6" fontId="0" fillId="0" borderId="0" xfId="0" applyNumberFormat="1"/>
    <xf numFmtId="8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2"/>
  <sheetViews>
    <sheetView topLeftCell="Q1" workbookViewId="0"/>
  </sheetViews>
  <sheetFormatPr baseColWidth="10" defaultRowHeight="16" x14ac:dyDescent="0.2"/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</row>
    <row r="2" spans="1:32" x14ac:dyDescent="0.2">
      <c r="A2" t="s">
        <v>31</v>
      </c>
      <c r="B2">
        <v>3</v>
      </c>
      <c r="C2">
        <v>2</v>
      </c>
      <c r="D2">
        <v>182</v>
      </c>
      <c r="E2" t="s">
        <v>32</v>
      </c>
      <c r="F2" s="1">
        <v>2.5000000000000001E-2</v>
      </c>
      <c r="G2">
        <v>4000</v>
      </c>
      <c r="H2" t="s">
        <v>33</v>
      </c>
      <c r="I2" t="s">
        <v>34</v>
      </c>
      <c r="J2">
        <v>1500</v>
      </c>
      <c r="K2">
        <v>0</v>
      </c>
      <c r="L2">
        <v>182</v>
      </c>
      <c r="N2" t="s">
        <v>35</v>
      </c>
      <c r="Q2">
        <v>0</v>
      </c>
      <c r="R2">
        <v>0</v>
      </c>
      <c r="S2">
        <v>210000</v>
      </c>
      <c r="T2" t="s">
        <v>36</v>
      </c>
      <c r="U2" s="2">
        <v>240000</v>
      </c>
      <c r="V2" t="s">
        <v>37</v>
      </c>
      <c r="W2" s="3">
        <v>43969</v>
      </c>
      <c r="X2" s="2">
        <v>210000</v>
      </c>
      <c r="Y2">
        <v>210000</v>
      </c>
      <c r="Z2">
        <v>134.87</v>
      </c>
      <c r="AA2">
        <v>100</v>
      </c>
      <c r="AB2">
        <v>1557</v>
      </c>
      <c r="AE2">
        <v>6940</v>
      </c>
      <c r="AF2">
        <v>0.1593</v>
      </c>
    </row>
    <row r="3" spans="1:32" x14ac:dyDescent="0.2">
      <c r="A3" t="s">
        <v>38</v>
      </c>
      <c r="B3">
        <v>4</v>
      </c>
      <c r="C3">
        <v>2</v>
      </c>
      <c r="D3">
        <v>215</v>
      </c>
      <c r="F3" s="1">
        <v>2.5000000000000001E-2</v>
      </c>
      <c r="G3">
        <v>8000</v>
      </c>
      <c r="H3" t="s">
        <v>39</v>
      </c>
      <c r="I3" t="s">
        <v>34</v>
      </c>
      <c r="J3">
        <v>3500</v>
      </c>
      <c r="K3">
        <v>0</v>
      </c>
      <c r="L3">
        <v>215</v>
      </c>
      <c r="M3" t="s">
        <v>40</v>
      </c>
      <c r="N3" t="s">
        <v>41</v>
      </c>
      <c r="O3" t="s">
        <v>42</v>
      </c>
      <c r="Q3">
        <v>0</v>
      </c>
      <c r="R3">
        <v>0</v>
      </c>
      <c r="S3">
        <v>369900</v>
      </c>
      <c r="T3" t="s">
        <v>36</v>
      </c>
      <c r="U3" s="2">
        <v>375000</v>
      </c>
      <c r="V3" t="s">
        <v>37</v>
      </c>
      <c r="W3" s="3">
        <v>44078</v>
      </c>
      <c r="X3" s="2">
        <v>337657</v>
      </c>
      <c r="Y3">
        <v>337657</v>
      </c>
      <c r="Z3">
        <v>168.32</v>
      </c>
      <c r="AA3">
        <v>91.28</v>
      </c>
      <c r="AB3">
        <v>2006</v>
      </c>
      <c r="AE3">
        <v>21780</v>
      </c>
      <c r="AF3">
        <v>0.5</v>
      </c>
    </row>
    <row r="4" spans="1:32" x14ac:dyDescent="0.2">
      <c r="A4" t="s">
        <v>43</v>
      </c>
      <c r="B4">
        <v>4</v>
      </c>
      <c r="C4">
        <v>2</v>
      </c>
      <c r="D4">
        <v>0</v>
      </c>
      <c r="E4" t="s">
        <v>32</v>
      </c>
      <c r="F4" s="4">
        <v>0.02</v>
      </c>
      <c r="G4">
        <v>4000</v>
      </c>
      <c r="H4" t="s">
        <v>44</v>
      </c>
      <c r="I4" t="s">
        <v>34</v>
      </c>
      <c r="J4">
        <v>2500</v>
      </c>
      <c r="K4">
        <v>0</v>
      </c>
      <c r="L4">
        <v>0</v>
      </c>
      <c r="M4" t="s">
        <v>40</v>
      </c>
      <c r="N4" t="s">
        <v>41</v>
      </c>
      <c r="O4" t="s">
        <v>42</v>
      </c>
      <c r="Q4">
        <v>0</v>
      </c>
      <c r="R4">
        <v>0</v>
      </c>
      <c r="S4">
        <v>266990</v>
      </c>
      <c r="T4" t="s">
        <v>45</v>
      </c>
      <c r="U4" s="2">
        <v>266990</v>
      </c>
      <c r="V4" t="s">
        <v>37</v>
      </c>
      <c r="W4" s="3">
        <v>43902</v>
      </c>
      <c r="X4" s="2">
        <v>266990</v>
      </c>
      <c r="Y4">
        <v>266990</v>
      </c>
      <c r="AA4">
        <v>100</v>
      </c>
      <c r="AE4">
        <v>26052</v>
      </c>
      <c r="AF4">
        <v>0.59809999999999997</v>
      </c>
    </row>
    <row r="5" spans="1:32" x14ac:dyDescent="0.2">
      <c r="A5" t="s">
        <v>46</v>
      </c>
      <c r="B5">
        <v>4</v>
      </c>
      <c r="C5">
        <v>2</v>
      </c>
      <c r="D5">
        <v>0</v>
      </c>
      <c r="E5" t="s">
        <v>32</v>
      </c>
      <c r="F5" s="4">
        <v>0.02</v>
      </c>
      <c r="G5">
        <v>4000</v>
      </c>
      <c r="H5" t="s">
        <v>47</v>
      </c>
      <c r="I5" t="s">
        <v>34</v>
      </c>
      <c r="J5">
        <v>2500</v>
      </c>
      <c r="K5">
        <v>0</v>
      </c>
      <c r="L5">
        <v>0</v>
      </c>
      <c r="M5" t="s">
        <v>40</v>
      </c>
      <c r="N5" t="s">
        <v>41</v>
      </c>
      <c r="O5" t="s">
        <v>42</v>
      </c>
      <c r="Q5">
        <v>0</v>
      </c>
      <c r="R5">
        <v>0</v>
      </c>
      <c r="S5">
        <v>266990</v>
      </c>
      <c r="T5" t="s">
        <v>45</v>
      </c>
      <c r="U5" s="2">
        <v>266990</v>
      </c>
      <c r="V5" t="s">
        <v>37</v>
      </c>
      <c r="W5" s="3">
        <v>43909</v>
      </c>
      <c r="X5" s="2">
        <v>266990</v>
      </c>
      <c r="Y5">
        <v>266990</v>
      </c>
      <c r="AA5">
        <v>100</v>
      </c>
      <c r="AC5" t="s">
        <v>48</v>
      </c>
      <c r="AD5" t="s">
        <v>49</v>
      </c>
      <c r="AE5">
        <v>8149</v>
      </c>
      <c r="AF5">
        <v>0.18709999999999999</v>
      </c>
    </row>
    <row r="6" spans="1:32" x14ac:dyDescent="0.2">
      <c r="A6" t="s">
        <v>50</v>
      </c>
      <c r="B6">
        <v>4</v>
      </c>
      <c r="C6">
        <v>2</v>
      </c>
      <c r="D6">
        <v>226</v>
      </c>
      <c r="E6" t="s">
        <v>32</v>
      </c>
      <c r="F6" s="1">
        <v>2.5000000000000001E-2</v>
      </c>
      <c r="G6">
        <v>6900</v>
      </c>
      <c r="I6" t="s">
        <v>34</v>
      </c>
      <c r="J6">
        <v>2000</v>
      </c>
      <c r="K6">
        <v>0</v>
      </c>
      <c r="L6">
        <v>226</v>
      </c>
      <c r="M6" t="s">
        <v>40</v>
      </c>
      <c r="N6" t="s">
        <v>51</v>
      </c>
      <c r="O6" t="s">
        <v>42</v>
      </c>
      <c r="Q6">
        <v>0</v>
      </c>
      <c r="R6">
        <v>0</v>
      </c>
      <c r="S6">
        <v>226900</v>
      </c>
      <c r="T6" t="s">
        <v>36</v>
      </c>
      <c r="U6" s="2">
        <v>240000</v>
      </c>
      <c r="V6" t="s">
        <v>37</v>
      </c>
      <c r="W6" s="3">
        <v>43987</v>
      </c>
      <c r="X6" s="2">
        <v>230000</v>
      </c>
      <c r="Y6">
        <v>230000</v>
      </c>
      <c r="Z6">
        <v>105.5</v>
      </c>
      <c r="AA6">
        <v>101.37</v>
      </c>
      <c r="AB6">
        <v>2180</v>
      </c>
      <c r="AC6" t="s">
        <v>52</v>
      </c>
      <c r="AD6" t="s">
        <v>53</v>
      </c>
      <c r="AE6">
        <v>6121</v>
      </c>
      <c r="AF6">
        <v>0.14050000000000001</v>
      </c>
    </row>
    <row r="7" spans="1:32" x14ac:dyDescent="0.2">
      <c r="A7" t="s">
        <v>54</v>
      </c>
      <c r="B7">
        <v>5</v>
      </c>
      <c r="C7">
        <v>4</v>
      </c>
      <c r="D7">
        <v>201</v>
      </c>
      <c r="E7" t="s">
        <v>32</v>
      </c>
      <c r="F7" s="1">
        <v>2.5000000000000001E-2</v>
      </c>
      <c r="G7">
        <v>0</v>
      </c>
      <c r="I7" t="s">
        <v>55</v>
      </c>
      <c r="J7">
        <v>4000</v>
      </c>
      <c r="K7">
        <v>115</v>
      </c>
      <c r="L7">
        <v>120</v>
      </c>
      <c r="M7" t="s">
        <v>40</v>
      </c>
      <c r="N7" t="s">
        <v>35</v>
      </c>
      <c r="O7" t="s">
        <v>42</v>
      </c>
      <c r="Q7">
        <v>157</v>
      </c>
      <c r="R7">
        <v>0</v>
      </c>
      <c r="S7">
        <v>429000</v>
      </c>
      <c r="T7" t="s">
        <v>36</v>
      </c>
      <c r="U7" s="2">
        <v>429000</v>
      </c>
      <c r="V7" t="s">
        <v>37</v>
      </c>
      <c r="W7" s="3">
        <v>43910</v>
      </c>
      <c r="X7" s="2">
        <v>415000</v>
      </c>
      <c r="Y7">
        <v>415000</v>
      </c>
      <c r="Z7">
        <v>110.2</v>
      </c>
      <c r="AA7">
        <v>96.74</v>
      </c>
      <c r="AB7">
        <v>3766</v>
      </c>
      <c r="AC7" t="s">
        <v>56</v>
      </c>
      <c r="AD7" t="s">
        <v>57</v>
      </c>
      <c r="AE7">
        <v>13939</v>
      </c>
      <c r="AF7">
        <v>0.32</v>
      </c>
    </row>
    <row r="8" spans="1:32" x14ac:dyDescent="0.2">
      <c r="A8" t="s">
        <v>58</v>
      </c>
      <c r="B8">
        <v>3</v>
      </c>
      <c r="C8">
        <v>2</v>
      </c>
      <c r="D8">
        <v>104</v>
      </c>
      <c r="E8" t="s">
        <v>32</v>
      </c>
      <c r="F8" s="1">
        <v>0.02</v>
      </c>
      <c r="G8">
        <v>6810</v>
      </c>
      <c r="H8" t="s">
        <v>59</v>
      </c>
      <c r="I8" t="s">
        <v>34</v>
      </c>
      <c r="J8">
        <v>3000</v>
      </c>
      <c r="K8">
        <v>0</v>
      </c>
      <c r="L8">
        <v>104</v>
      </c>
      <c r="N8" t="s">
        <v>35</v>
      </c>
      <c r="Q8">
        <v>0</v>
      </c>
      <c r="R8">
        <v>0</v>
      </c>
      <c r="S8">
        <v>229900</v>
      </c>
      <c r="T8" t="s">
        <v>45</v>
      </c>
      <c r="U8" s="2">
        <v>229900</v>
      </c>
      <c r="V8" t="s">
        <v>37</v>
      </c>
      <c r="W8" s="3">
        <v>43909</v>
      </c>
      <c r="X8" s="2">
        <v>227000</v>
      </c>
      <c r="Y8">
        <v>227000</v>
      </c>
      <c r="Z8">
        <v>126.04</v>
      </c>
      <c r="AA8">
        <v>98.74</v>
      </c>
      <c r="AB8">
        <v>1801</v>
      </c>
      <c r="AC8" t="s">
        <v>52</v>
      </c>
      <c r="AD8" t="s">
        <v>53</v>
      </c>
      <c r="AE8">
        <v>6232</v>
      </c>
      <c r="AF8">
        <v>0.1431</v>
      </c>
    </row>
    <row r="9" spans="1:32" x14ac:dyDescent="0.2">
      <c r="A9" t="s">
        <v>60</v>
      </c>
      <c r="B9">
        <v>4</v>
      </c>
      <c r="C9">
        <v>2</v>
      </c>
      <c r="D9">
        <v>0</v>
      </c>
      <c r="E9" t="s">
        <v>32</v>
      </c>
      <c r="F9" s="4">
        <v>0.02</v>
      </c>
      <c r="G9">
        <v>4000</v>
      </c>
      <c r="H9" t="s">
        <v>47</v>
      </c>
      <c r="I9" t="s">
        <v>34</v>
      </c>
      <c r="J9">
        <v>2500</v>
      </c>
      <c r="K9">
        <v>0</v>
      </c>
      <c r="L9">
        <v>0</v>
      </c>
      <c r="M9" t="s">
        <v>40</v>
      </c>
      <c r="N9" t="s">
        <v>41</v>
      </c>
      <c r="O9" t="s">
        <v>42</v>
      </c>
      <c r="Q9">
        <v>0</v>
      </c>
      <c r="R9">
        <v>0</v>
      </c>
      <c r="S9">
        <v>273990</v>
      </c>
      <c r="T9" t="s">
        <v>45</v>
      </c>
      <c r="U9" s="2">
        <v>273990</v>
      </c>
      <c r="V9" t="s">
        <v>37</v>
      </c>
      <c r="W9" s="3">
        <v>43896</v>
      </c>
      <c r="X9" s="2">
        <v>273990</v>
      </c>
      <c r="Y9">
        <v>273990</v>
      </c>
      <c r="AA9">
        <v>100</v>
      </c>
      <c r="AE9">
        <v>31437</v>
      </c>
      <c r="AF9">
        <v>0.72170000000000001</v>
      </c>
    </row>
    <row r="10" spans="1:32" x14ac:dyDescent="0.2">
      <c r="A10" t="s">
        <v>61</v>
      </c>
      <c r="B10">
        <v>4</v>
      </c>
      <c r="C10">
        <v>2</v>
      </c>
      <c r="D10">
        <v>0</v>
      </c>
      <c r="E10" t="s">
        <v>32</v>
      </c>
      <c r="F10" s="4">
        <v>0.02</v>
      </c>
      <c r="G10">
        <v>4000</v>
      </c>
      <c r="H10" t="s">
        <v>44</v>
      </c>
      <c r="I10" t="s">
        <v>34</v>
      </c>
      <c r="J10">
        <v>2500</v>
      </c>
      <c r="K10">
        <v>0</v>
      </c>
      <c r="L10">
        <v>0</v>
      </c>
      <c r="M10" t="s">
        <v>40</v>
      </c>
      <c r="N10" t="s">
        <v>41</v>
      </c>
      <c r="O10" t="s">
        <v>42</v>
      </c>
      <c r="Q10">
        <v>0</v>
      </c>
      <c r="R10">
        <v>0</v>
      </c>
      <c r="S10">
        <v>271990</v>
      </c>
      <c r="T10" t="s">
        <v>45</v>
      </c>
      <c r="U10" s="2">
        <v>264990</v>
      </c>
      <c r="V10" t="s">
        <v>37</v>
      </c>
      <c r="W10" s="3">
        <v>43957</v>
      </c>
      <c r="X10" s="2">
        <v>271990</v>
      </c>
      <c r="Y10">
        <v>271990</v>
      </c>
      <c r="AA10">
        <v>100</v>
      </c>
      <c r="AE10">
        <v>17435</v>
      </c>
      <c r="AF10">
        <v>0.40029999999999999</v>
      </c>
    </row>
    <row r="11" spans="1:32" x14ac:dyDescent="0.2">
      <c r="A11" t="s">
        <v>62</v>
      </c>
      <c r="B11">
        <v>4</v>
      </c>
      <c r="C11">
        <v>2</v>
      </c>
      <c r="D11">
        <v>0</v>
      </c>
      <c r="E11" t="s">
        <v>32</v>
      </c>
      <c r="F11" s="4">
        <v>0.02</v>
      </c>
      <c r="G11">
        <v>4000</v>
      </c>
      <c r="H11" t="s">
        <v>44</v>
      </c>
      <c r="I11" t="s">
        <v>34</v>
      </c>
      <c r="J11">
        <v>2500</v>
      </c>
      <c r="K11">
        <v>0</v>
      </c>
      <c r="L11">
        <v>0</v>
      </c>
      <c r="M11" t="s">
        <v>40</v>
      </c>
      <c r="N11" t="s">
        <v>35</v>
      </c>
      <c r="O11" t="s">
        <v>42</v>
      </c>
      <c r="Q11">
        <v>0</v>
      </c>
      <c r="R11">
        <v>0</v>
      </c>
      <c r="S11">
        <v>255990</v>
      </c>
      <c r="T11" t="s">
        <v>45</v>
      </c>
      <c r="U11" s="2">
        <v>255990</v>
      </c>
      <c r="V11" t="s">
        <v>37</v>
      </c>
      <c r="W11" s="3">
        <v>43963</v>
      </c>
      <c r="X11" s="2">
        <v>259990</v>
      </c>
      <c r="Y11">
        <v>259990</v>
      </c>
      <c r="AA11">
        <v>101.56</v>
      </c>
      <c r="AC11" t="s">
        <v>48</v>
      </c>
      <c r="AD11" t="s">
        <v>49</v>
      </c>
      <c r="AE11">
        <v>10540</v>
      </c>
      <c r="AF11">
        <v>0.24199999999999999</v>
      </c>
    </row>
    <row r="12" spans="1:32" x14ac:dyDescent="0.2">
      <c r="A12" t="s">
        <v>63</v>
      </c>
      <c r="B12">
        <v>4</v>
      </c>
      <c r="C12">
        <v>2</v>
      </c>
      <c r="D12">
        <v>0</v>
      </c>
      <c r="E12" t="s">
        <v>32</v>
      </c>
      <c r="F12" s="4">
        <v>0.02</v>
      </c>
      <c r="G12">
        <v>4000</v>
      </c>
      <c r="H12" t="s">
        <v>44</v>
      </c>
      <c r="I12" t="s">
        <v>34</v>
      </c>
      <c r="J12">
        <v>2500</v>
      </c>
      <c r="K12">
        <v>0</v>
      </c>
      <c r="L12">
        <v>0</v>
      </c>
      <c r="M12" t="s">
        <v>40</v>
      </c>
      <c r="N12" t="s">
        <v>41</v>
      </c>
      <c r="O12" t="s">
        <v>42</v>
      </c>
      <c r="Q12">
        <v>0</v>
      </c>
      <c r="R12">
        <v>0</v>
      </c>
      <c r="S12">
        <v>257990</v>
      </c>
      <c r="T12" t="s">
        <v>45</v>
      </c>
      <c r="U12" s="2">
        <v>257990</v>
      </c>
      <c r="V12" t="s">
        <v>37</v>
      </c>
      <c r="W12" s="3">
        <v>43922</v>
      </c>
      <c r="X12" s="2">
        <v>257990</v>
      </c>
      <c r="Y12">
        <v>257990</v>
      </c>
      <c r="AA12">
        <v>100</v>
      </c>
      <c r="AE12">
        <v>11004</v>
      </c>
      <c r="AF12">
        <v>0.25259999999999999</v>
      </c>
    </row>
    <row r="13" spans="1:32" x14ac:dyDescent="0.2">
      <c r="A13" t="s">
        <v>64</v>
      </c>
      <c r="B13">
        <v>4</v>
      </c>
      <c r="C13">
        <v>2</v>
      </c>
      <c r="D13">
        <v>142</v>
      </c>
      <c r="E13" t="s">
        <v>32</v>
      </c>
      <c r="F13" s="4">
        <v>0.02</v>
      </c>
      <c r="G13">
        <v>4000</v>
      </c>
      <c r="H13" t="s">
        <v>65</v>
      </c>
      <c r="I13" t="s">
        <v>34</v>
      </c>
      <c r="J13">
        <v>2500</v>
      </c>
      <c r="K13">
        <v>0</v>
      </c>
      <c r="L13">
        <v>142</v>
      </c>
      <c r="M13" t="s">
        <v>40</v>
      </c>
      <c r="N13" t="s">
        <v>35</v>
      </c>
      <c r="O13" t="s">
        <v>42</v>
      </c>
      <c r="Q13">
        <v>0</v>
      </c>
      <c r="R13">
        <v>0</v>
      </c>
      <c r="S13">
        <v>256990</v>
      </c>
      <c r="T13" t="s">
        <v>45</v>
      </c>
      <c r="U13" s="2">
        <v>256990</v>
      </c>
      <c r="V13" t="s">
        <v>37</v>
      </c>
      <c r="W13" s="3">
        <v>43977</v>
      </c>
      <c r="X13" s="2">
        <v>261990</v>
      </c>
      <c r="Y13">
        <v>261990</v>
      </c>
      <c r="AA13">
        <v>101.95</v>
      </c>
      <c r="AE13">
        <v>8727</v>
      </c>
      <c r="AF13">
        <v>0.20030000000000001</v>
      </c>
    </row>
    <row r="14" spans="1:32" x14ac:dyDescent="0.2">
      <c r="A14" t="s">
        <v>66</v>
      </c>
      <c r="B14">
        <v>3</v>
      </c>
      <c r="C14">
        <v>2</v>
      </c>
      <c r="D14">
        <v>58</v>
      </c>
      <c r="F14" s="1">
        <v>2.5000000000000001E-2</v>
      </c>
      <c r="G14">
        <v>0</v>
      </c>
      <c r="I14" t="s">
        <v>55</v>
      </c>
      <c r="J14">
        <v>3000</v>
      </c>
      <c r="K14">
        <v>0</v>
      </c>
      <c r="L14">
        <v>58</v>
      </c>
      <c r="N14" t="s">
        <v>41</v>
      </c>
      <c r="Q14">
        <v>0</v>
      </c>
      <c r="R14">
        <v>0</v>
      </c>
      <c r="S14">
        <v>310000</v>
      </c>
      <c r="T14" t="s">
        <v>36</v>
      </c>
      <c r="U14" s="2">
        <v>310000</v>
      </c>
      <c r="V14" t="s">
        <v>37</v>
      </c>
      <c r="W14" s="3">
        <v>43896</v>
      </c>
      <c r="X14" s="2">
        <v>310000</v>
      </c>
      <c r="Y14">
        <v>310000</v>
      </c>
      <c r="Z14">
        <v>177.55</v>
      </c>
      <c r="AA14">
        <v>100</v>
      </c>
      <c r="AB14">
        <v>1746</v>
      </c>
      <c r="AC14" t="s">
        <v>67</v>
      </c>
      <c r="AD14" t="s">
        <v>68</v>
      </c>
      <c r="AE14">
        <v>5663</v>
      </c>
      <c r="AF14">
        <v>0.13</v>
      </c>
    </row>
    <row r="15" spans="1:32" x14ac:dyDescent="0.2">
      <c r="A15" t="s">
        <v>69</v>
      </c>
      <c r="B15">
        <v>3</v>
      </c>
      <c r="C15">
        <v>2</v>
      </c>
      <c r="D15">
        <v>43</v>
      </c>
      <c r="F15" s="1">
        <v>0.02</v>
      </c>
      <c r="G15">
        <v>0</v>
      </c>
      <c r="I15" t="s">
        <v>55</v>
      </c>
      <c r="J15">
        <v>2000</v>
      </c>
      <c r="K15">
        <v>0</v>
      </c>
      <c r="L15">
        <v>43</v>
      </c>
      <c r="N15" t="s">
        <v>35</v>
      </c>
      <c r="Q15">
        <v>0</v>
      </c>
      <c r="R15">
        <v>0</v>
      </c>
      <c r="S15">
        <v>218000</v>
      </c>
      <c r="T15" t="s">
        <v>36</v>
      </c>
      <c r="U15" s="2">
        <v>235000</v>
      </c>
      <c r="V15" t="s">
        <v>37</v>
      </c>
      <c r="W15" s="3">
        <v>43920</v>
      </c>
      <c r="X15" s="2">
        <v>218000</v>
      </c>
      <c r="Y15">
        <v>218000</v>
      </c>
      <c r="Z15">
        <v>162.08000000000001</v>
      </c>
      <c r="AA15">
        <v>100</v>
      </c>
      <c r="AB15">
        <v>1345</v>
      </c>
      <c r="AC15" t="s">
        <v>70</v>
      </c>
      <c r="AD15" t="s">
        <v>71</v>
      </c>
      <c r="AE15">
        <v>10065</v>
      </c>
      <c r="AF15">
        <v>0.2311</v>
      </c>
    </row>
    <row r="16" spans="1:32" x14ac:dyDescent="0.2">
      <c r="A16" t="s">
        <v>72</v>
      </c>
      <c r="B16">
        <v>4</v>
      </c>
      <c r="C16">
        <v>2</v>
      </c>
      <c r="D16">
        <v>40</v>
      </c>
      <c r="E16" t="s">
        <v>32</v>
      </c>
      <c r="F16" s="4">
        <v>0.02</v>
      </c>
      <c r="G16">
        <v>4000</v>
      </c>
      <c r="H16" t="s">
        <v>44</v>
      </c>
      <c r="I16" t="s">
        <v>34</v>
      </c>
      <c r="J16">
        <v>2500</v>
      </c>
      <c r="K16">
        <v>0</v>
      </c>
      <c r="L16">
        <v>40</v>
      </c>
      <c r="M16" t="s">
        <v>40</v>
      </c>
      <c r="N16" t="s">
        <v>35</v>
      </c>
      <c r="O16" t="s">
        <v>42</v>
      </c>
      <c r="Q16">
        <v>0</v>
      </c>
      <c r="R16">
        <v>0</v>
      </c>
      <c r="S16">
        <v>259990</v>
      </c>
      <c r="T16" t="s">
        <v>45</v>
      </c>
      <c r="U16" s="2">
        <v>249990</v>
      </c>
      <c r="V16" t="s">
        <v>37</v>
      </c>
      <c r="W16" s="3">
        <v>43966</v>
      </c>
      <c r="X16" s="2">
        <v>259990</v>
      </c>
      <c r="Y16">
        <v>259990</v>
      </c>
      <c r="AA16">
        <v>100</v>
      </c>
      <c r="AE16">
        <v>7688</v>
      </c>
      <c r="AF16">
        <v>0.17649999999999999</v>
      </c>
    </row>
    <row r="17" spans="1:32" x14ac:dyDescent="0.2">
      <c r="A17" t="s">
        <v>73</v>
      </c>
      <c r="B17">
        <v>4</v>
      </c>
      <c r="C17">
        <v>2</v>
      </c>
      <c r="D17">
        <v>4</v>
      </c>
      <c r="E17" t="s">
        <v>32</v>
      </c>
      <c r="F17" s="4">
        <v>0.02</v>
      </c>
      <c r="G17">
        <v>4000</v>
      </c>
      <c r="H17" t="s">
        <v>47</v>
      </c>
      <c r="I17" t="s">
        <v>34</v>
      </c>
      <c r="J17">
        <v>2500</v>
      </c>
      <c r="K17">
        <v>0</v>
      </c>
      <c r="L17">
        <v>4</v>
      </c>
      <c r="M17" t="s">
        <v>40</v>
      </c>
      <c r="N17" t="s">
        <v>35</v>
      </c>
      <c r="O17" t="s">
        <v>42</v>
      </c>
      <c r="Q17">
        <v>0</v>
      </c>
      <c r="R17">
        <v>0</v>
      </c>
      <c r="S17">
        <v>257990</v>
      </c>
      <c r="T17" t="s">
        <v>45</v>
      </c>
      <c r="U17" s="2">
        <v>257990</v>
      </c>
      <c r="V17" t="s">
        <v>37</v>
      </c>
      <c r="W17" s="3">
        <v>43966</v>
      </c>
      <c r="X17" s="2">
        <v>259990</v>
      </c>
      <c r="Y17">
        <v>259990</v>
      </c>
      <c r="AA17">
        <v>100.78</v>
      </c>
      <c r="AE17">
        <v>12197</v>
      </c>
      <c r="AF17">
        <v>0.28000000000000003</v>
      </c>
    </row>
    <row r="18" spans="1:32" x14ac:dyDescent="0.2">
      <c r="A18" t="s">
        <v>74</v>
      </c>
      <c r="B18">
        <v>4</v>
      </c>
      <c r="C18">
        <v>2</v>
      </c>
      <c r="D18">
        <v>143</v>
      </c>
      <c r="E18" t="s">
        <v>75</v>
      </c>
      <c r="F18" s="4">
        <v>0.01</v>
      </c>
      <c r="G18">
        <v>0</v>
      </c>
      <c r="I18" t="s">
        <v>55</v>
      </c>
      <c r="J18">
        <v>2500</v>
      </c>
      <c r="K18">
        <v>0</v>
      </c>
      <c r="L18">
        <v>143</v>
      </c>
      <c r="N18" t="s">
        <v>51</v>
      </c>
      <c r="Q18">
        <v>0</v>
      </c>
      <c r="R18">
        <v>0</v>
      </c>
      <c r="S18">
        <v>219950</v>
      </c>
      <c r="T18" t="s">
        <v>36</v>
      </c>
      <c r="U18" s="2">
        <v>229950</v>
      </c>
      <c r="V18" t="s">
        <v>37</v>
      </c>
      <c r="W18" s="3">
        <v>43971</v>
      </c>
      <c r="X18" s="2">
        <v>217000</v>
      </c>
      <c r="Y18">
        <v>217000</v>
      </c>
      <c r="Z18">
        <v>144.57</v>
      </c>
      <c r="AA18">
        <v>98.66</v>
      </c>
      <c r="AB18">
        <v>1501</v>
      </c>
      <c r="AE18">
        <v>7061</v>
      </c>
      <c r="AF18">
        <v>0.16209999999999999</v>
      </c>
    </row>
    <row r="19" spans="1:32" x14ac:dyDescent="0.2">
      <c r="A19" t="s">
        <v>76</v>
      </c>
      <c r="B19">
        <v>3</v>
      </c>
      <c r="C19">
        <v>2</v>
      </c>
      <c r="D19">
        <v>71</v>
      </c>
      <c r="E19" t="s">
        <v>32</v>
      </c>
      <c r="F19" s="1">
        <v>2.5000000000000001E-2</v>
      </c>
      <c r="G19">
        <v>6750</v>
      </c>
      <c r="H19" t="s">
        <v>77</v>
      </c>
      <c r="I19" t="s">
        <v>34</v>
      </c>
      <c r="J19">
        <v>2500</v>
      </c>
      <c r="K19">
        <v>0</v>
      </c>
      <c r="L19">
        <v>71</v>
      </c>
      <c r="N19" t="s">
        <v>35</v>
      </c>
      <c r="Q19">
        <v>0</v>
      </c>
      <c r="R19">
        <v>0</v>
      </c>
      <c r="S19">
        <v>230000</v>
      </c>
      <c r="T19" t="s">
        <v>36</v>
      </c>
      <c r="U19" s="2">
        <v>230000</v>
      </c>
      <c r="V19" t="s">
        <v>37</v>
      </c>
      <c r="W19" s="3">
        <v>43913</v>
      </c>
      <c r="X19" s="2">
        <v>225000</v>
      </c>
      <c r="Y19">
        <v>225000</v>
      </c>
      <c r="Z19">
        <v>171.23</v>
      </c>
      <c r="AA19">
        <v>97.83</v>
      </c>
      <c r="AB19">
        <v>1314</v>
      </c>
      <c r="AE19">
        <v>7557</v>
      </c>
      <c r="AF19">
        <v>0.17349999999999999</v>
      </c>
    </row>
    <row r="20" spans="1:32" x14ac:dyDescent="0.2">
      <c r="A20" t="s">
        <v>78</v>
      </c>
      <c r="B20">
        <v>5</v>
      </c>
      <c r="C20">
        <v>2</v>
      </c>
      <c r="D20">
        <v>119</v>
      </c>
      <c r="E20" t="s">
        <v>32</v>
      </c>
      <c r="F20" s="1">
        <v>0.02</v>
      </c>
      <c r="G20">
        <v>0</v>
      </c>
      <c r="I20" t="s">
        <v>55</v>
      </c>
      <c r="J20">
        <v>2500</v>
      </c>
      <c r="K20">
        <v>0</v>
      </c>
      <c r="L20">
        <v>119</v>
      </c>
      <c r="M20" t="s">
        <v>40</v>
      </c>
      <c r="N20" t="s">
        <v>35</v>
      </c>
      <c r="O20" t="s">
        <v>42</v>
      </c>
      <c r="Q20">
        <v>0</v>
      </c>
      <c r="R20">
        <v>0</v>
      </c>
      <c r="S20">
        <v>212999</v>
      </c>
      <c r="T20" t="s">
        <v>36</v>
      </c>
      <c r="U20" s="2">
        <v>220000</v>
      </c>
      <c r="V20" t="s">
        <v>37</v>
      </c>
      <c r="W20" s="3">
        <v>43941</v>
      </c>
      <c r="X20" s="2">
        <v>218000</v>
      </c>
      <c r="Y20">
        <v>218000</v>
      </c>
      <c r="Z20">
        <v>140.28</v>
      </c>
      <c r="AA20">
        <v>102.35</v>
      </c>
      <c r="AB20">
        <v>1554</v>
      </c>
      <c r="AE20">
        <v>6534</v>
      </c>
      <c r="AF20">
        <v>0.15</v>
      </c>
    </row>
    <row r="21" spans="1:32" x14ac:dyDescent="0.2">
      <c r="A21" t="s">
        <v>79</v>
      </c>
      <c r="B21">
        <v>4</v>
      </c>
      <c r="C21">
        <v>2</v>
      </c>
      <c r="D21">
        <v>99</v>
      </c>
      <c r="E21" t="s">
        <v>32</v>
      </c>
      <c r="F21" s="4">
        <v>0.02</v>
      </c>
      <c r="G21">
        <v>5000</v>
      </c>
      <c r="I21" t="s">
        <v>34</v>
      </c>
      <c r="J21">
        <v>3000</v>
      </c>
      <c r="K21">
        <v>0</v>
      </c>
      <c r="L21">
        <v>99</v>
      </c>
      <c r="M21" t="s">
        <v>40</v>
      </c>
      <c r="N21" t="s">
        <v>35</v>
      </c>
      <c r="O21" t="s">
        <v>42</v>
      </c>
      <c r="Q21">
        <v>0</v>
      </c>
      <c r="R21">
        <v>0</v>
      </c>
      <c r="S21">
        <v>259900</v>
      </c>
      <c r="T21" t="s">
        <v>36</v>
      </c>
      <c r="U21" s="2">
        <v>259900</v>
      </c>
      <c r="V21" t="s">
        <v>37</v>
      </c>
      <c r="W21" s="3">
        <v>43966</v>
      </c>
      <c r="X21" s="2">
        <v>265000</v>
      </c>
      <c r="Y21">
        <v>265000</v>
      </c>
      <c r="Z21">
        <v>157.46</v>
      </c>
      <c r="AA21">
        <v>101.96</v>
      </c>
      <c r="AB21">
        <v>1683</v>
      </c>
      <c r="AE21">
        <v>7841</v>
      </c>
      <c r="AF21">
        <v>0.18</v>
      </c>
    </row>
    <row r="22" spans="1:32" x14ac:dyDescent="0.2">
      <c r="A22" t="s">
        <v>80</v>
      </c>
      <c r="B22">
        <v>4</v>
      </c>
      <c r="C22">
        <v>2.5</v>
      </c>
      <c r="D22">
        <v>223</v>
      </c>
      <c r="E22" t="s">
        <v>32</v>
      </c>
      <c r="F22" s="4">
        <v>0.03</v>
      </c>
      <c r="G22">
        <v>3</v>
      </c>
      <c r="I22" t="s">
        <v>55</v>
      </c>
      <c r="J22">
        <v>2000</v>
      </c>
      <c r="K22">
        <v>0</v>
      </c>
      <c r="L22">
        <v>55</v>
      </c>
      <c r="M22" t="s">
        <v>40</v>
      </c>
      <c r="N22" t="s">
        <v>35</v>
      </c>
      <c r="O22" t="s">
        <v>42</v>
      </c>
      <c r="Q22">
        <v>0</v>
      </c>
      <c r="R22">
        <v>0</v>
      </c>
      <c r="S22">
        <v>299000</v>
      </c>
      <c r="T22" t="s">
        <v>36</v>
      </c>
      <c r="U22" s="2">
        <v>305000</v>
      </c>
      <c r="V22" t="s">
        <v>37</v>
      </c>
      <c r="W22" s="3">
        <v>43924</v>
      </c>
      <c r="X22" s="2">
        <v>290000</v>
      </c>
      <c r="Y22">
        <v>290000</v>
      </c>
      <c r="Z22">
        <v>123.88</v>
      </c>
      <c r="AA22">
        <v>96.99</v>
      </c>
      <c r="AB22">
        <v>2341</v>
      </c>
      <c r="AE22">
        <v>7405</v>
      </c>
      <c r="AF22">
        <v>0.17</v>
      </c>
    </row>
    <row r="23" spans="1:32" x14ac:dyDescent="0.2">
      <c r="A23" t="s">
        <v>81</v>
      </c>
      <c r="B23">
        <v>4</v>
      </c>
      <c r="C23">
        <v>2</v>
      </c>
      <c r="D23">
        <v>43</v>
      </c>
      <c r="E23" t="s">
        <v>32</v>
      </c>
      <c r="F23" s="4">
        <v>0.02</v>
      </c>
      <c r="G23">
        <v>4000</v>
      </c>
      <c r="H23" t="s">
        <v>82</v>
      </c>
      <c r="I23" t="s">
        <v>34</v>
      </c>
      <c r="J23">
        <v>2500</v>
      </c>
      <c r="K23">
        <v>0</v>
      </c>
      <c r="L23">
        <v>21</v>
      </c>
      <c r="M23" t="s">
        <v>40</v>
      </c>
      <c r="N23" t="s">
        <v>35</v>
      </c>
      <c r="O23" t="s">
        <v>42</v>
      </c>
      <c r="Q23">
        <v>0</v>
      </c>
      <c r="R23">
        <v>0</v>
      </c>
      <c r="S23">
        <v>264990</v>
      </c>
      <c r="T23" t="s">
        <v>45</v>
      </c>
      <c r="U23" s="2">
        <v>258990</v>
      </c>
      <c r="V23" t="s">
        <v>37</v>
      </c>
      <c r="W23" s="3">
        <v>44012</v>
      </c>
      <c r="X23" s="2">
        <v>264990</v>
      </c>
      <c r="Y23">
        <v>264990</v>
      </c>
      <c r="AA23">
        <v>100</v>
      </c>
      <c r="AE23">
        <v>8579</v>
      </c>
      <c r="AF23">
        <v>0.19689999999999999</v>
      </c>
    </row>
    <row r="24" spans="1:32" x14ac:dyDescent="0.2">
      <c r="A24" t="s">
        <v>83</v>
      </c>
      <c r="B24">
        <v>4</v>
      </c>
      <c r="C24">
        <v>2</v>
      </c>
      <c r="D24">
        <v>12</v>
      </c>
      <c r="E24" t="s">
        <v>32</v>
      </c>
      <c r="F24" s="4">
        <v>0.02</v>
      </c>
      <c r="G24">
        <v>0</v>
      </c>
      <c r="H24" t="s">
        <v>44</v>
      </c>
      <c r="I24" t="s">
        <v>34</v>
      </c>
      <c r="J24">
        <v>2500</v>
      </c>
      <c r="K24">
        <v>0</v>
      </c>
      <c r="L24">
        <v>12</v>
      </c>
      <c r="M24" t="s">
        <v>40</v>
      </c>
      <c r="N24" t="s">
        <v>35</v>
      </c>
      <c r="O24" t="s">
        <v>42</v>
      </c>
      <c r="Q24">
        <v>0</v>
      </c>
      <c r="R24">
        <v>0</v>
      </c>
      <c r="S24">
        <v>259990</v>
      </c>
      <c r="T24" t="s">
        <v>45</v>
      </c>
      <c r="U24" s="2">
        <v>257990</v>
      </c>
      <c r="V24" t="s">
        <v>37</v>
      </c>
      <c r="W24" s="3">
        <v>43909</v>
      </c>
      <c r="X24" s="2">
        <v>259990</v>
      </c>
      <c r="Y24">
        <v>259990</v>
      </c>
      <c r="AA24">
        <v>100</v>
      </c>
      <c r="AE24">
        <v>8579</v>
      </c>
      <c r="AF24">
        <v>0.19689999999999999</v>
      </c>
    </row>
    <row r="25" spans="1:32" x14ac:dyDescent="0.2">
      <c r="A25" t="s">
        <v>84</v>
      </c>
      <c r="B25">
        <v>4</v>
      </c>
      <c r="C25">
        <v>2</v>
      </c>
      <c r="D25">
        <v>42</v>
      </c>
      <c r="F25" s="1">
        <v>2.75E-2</v>
      </c>
      <c r="G25">
        <v>7242.12</v>
      </c>
      <c r="H25" t="s">
        <v>85</v>
      </c>
      <c r="I25" t="s">
        <v>34</v>
      </c>
      <c r="J25">
        <v>3900</v>
      </c>
      <c r="K25">
        <v>0</v>
      </c>
      <c r="L25">
        <v>42</v>
      </c>
      <c r="N25" t="s">
        <v>41</v>
      </c>
      <c r="Q25">
        <v>0</v>
      </c>
      <c r="R25">
        <v>0</v>
      </c>
      <c r="S25">
        <v>259900</v>
      </c>
      <c r="T25" t="s">
        <v>36</v>
      </c>
      <c r="U25" s="2">
        <v>259900</v>
      </c>
      <c r="V25" t="s">
        <v>37</v>
      </c>
      <c r="W25" s="3">
        <v>43945</v>
      </c>
      <c r="X25" s="2">
        <v>260000</v>
      </c>
      <c r="Y25">
        <v>260000</v>
      </c>
      <c r="Z25">
        <v>143.96</v>
      </c>
      <c r="AA25">
        <v>100.04</v>
      </c>
      <c r="AB25">
        <v>1806</v>
      </c>
      <c r="AC25" t="s">
        <v>56</v>
      </c>
      <c r="AD25" t="s">
        <v>57</v>
      </c>
      <c r="AE25">
        <v>6098</v>
      </c>
      <c r="AF25">
        <v>0.14000000000000001</v>
      </c>
    </row>
    <row r="26" spans="1:32" x14ac:dyDescent="0.2">
      <c r="A26" t="s">
        <v>86</v>
      </c>
      <c r="B26">
        <v>4</v>
      </c>
      <c r="C26">
        <v>2</v>
      </c>
      <c r="D26">
        <v>23</v>
      </c>
      <c r="E26" t="s">
        <v>32</v>
      </c>
      <c r="F26" s="1">
        <v>2.5000000000000001E-2</v>
      </c>
      <c r="G26">
        <v>0</v>
      </c>
      <c r="I26" t="s">
        <v>55</v>
      </c>
      <c r="J26">
        <v>2000</v>
      </c>
      <c r="K26">
        <v>0</v>
      </c>
      <c r="L26">
        <v>23</v>
      </c>
      <c r="N26" t="s">
        <v>41</v>
      </c>
      <c r="Q26">
        <v>0</v>
      </c>
      <c r="R26">
        <v>0</v>
      </c>
      <c r="S26">
        <v>165000</v>
      </c>
      <c r="T26" t="s">
        <v>36</v>
      </c>
      <c r="U26" s="2">
        <v>165000</v>
      </c>
      <c r="V26" t="s">
        <v>37</v>
      </c>
      <c r="W26" s="3">
        <v>43945</v>
      </c>
      <c r="X26" s="2">
        <v>165000</v>
      </c>
      <c r="Y26">
        <v>165000</v>
      </c>
      <c r="Z26">
        <v>122.22</v>
      </c>
      <c r="AA26">
        <v>100</v>
      </c>
      <c r="AB26">
        <v>1350</v>
      </c>
      <c r="AE26">
        <v>5992</v>
      </c>
      <c r="AF26">
        <v>0.1376</v>
      </c>
    </row>
    <row r="27" spans="1:32" x14ac:dyDescent="0.2">
      <c r="A27" t="s">
        <v>87</v>
      </c>
      <c r="B27">
        <v>4</v>
      </c>
      <c r="C27">
        <v>2</v>
      </c>
      <c r="D27">
        <v>53</v>
      </c>
      <c r="E27" t="s">
        <v>32</v>
      </c>
      <c r="F27" s="4">
        <v>0.02</v>
      </c>
      <c r="G27">
        <v>4000</v>
      </c>
      <c r="H27" t="s">
        <v>47</v>
      </c>
      <c r="I27" t="s">
        <v>34</v>
      </c>
      <c r="J27">
        <v>2500</v>
      </c>
      <c r="K27">
        <v>0</v>
      </c>
      <c r="L27">
        <v>53</v>
      </c>
      <c r="M27" t="s">
        <v>40</v>
      </c>
      <c r="N27" t="s">
        <v>41</v>
      </c>
      <c r="O27" t="s">
        <v>42</v>
      </c>
      <c r="Q27">
        <v>0</v>
      </c>
      <c r="R27">
        <v>0</v>
      </c>
      <c r="S27">
        <v>269990</v>
      </c>
      <c r="T27" t="s">
        <v>45</v>
      </c>
      <c r="U27" s="2">
        <v>269990</v>
      </c>
      <c r="V27" t="s">
        <v>37</v>
      </c>
      <c r="W27" s="3">
        <v>43966</v>
      </c>
      <c r="X27" s="2">
        <v>269990</v>
      </c>
      <c r="Y27">
        <v>269990</v>
      </c>
      <c r="AA27">
        <v>100</v>
      </c>
      <c r="AC27" t="s">
        <v>56</v>
      </c>
      <c r="AD27" t="s">
        <v>57</v>
      </c>
      <c r="AE27">
        <v>11012</v>
      </c>
      <c r="AF27">
        <v>0.25280000000000002</v>
      </c>
    </row>
    <row r="28" spans="1:32" x14ac:dyDescent="0.2">
      <c r="A28" t="s">
        <v>88</v>
      </c>
      <c r="B28">
        <v>3</v>
      </c>
      <c r="C28">
        <v>2</v>
      </c>
      <c r="D28">
        <v>67</v>
      </c>
      <c r="E28" t="s">
        <v>32</v>
      </c>
      <c r="F28" s="1">
        <v>2.5000000000000001E-2</v>
      </c>
      <c r="G28">
        <v>6646.9</v>
      </c>
      <c r="H28" t="s">
        <v>89</v>
      </c>
      <c r="I28" t="s">
        <v>34</v>
      </c>
      <c r="J28">
        <v>2500</v>
      </c>
      <c r="K28">
        <v>0</v>
      </c>
      <c r="L28">
        <v>67</v>
      </c>
      <c r="M28" t="s">
        <v>40</v>
      </c>
      <c r="N28" t="s">
        <v>35</v>
      </c>
      <c r="O28" t="s">
        <v>42</v>
      </c>
      <c r="Q28">
        <v>0</v>
      </c>
      <c r="R28">
        <v>0</v>
      </c>
      <c r="S28">
        <v>230000</v>
      </c>
      <c r="T28" t="s">
        <v>36</v>
      </c>
      <c r="U28" s="2">
        <v>230000</v>
      </c>
      <c r="V28" t="s">
        <v>37</v>
      </c>
      <c r="W28" s="3">
        <v>43942</v>
      </c>
      <c r="X28" s="2">
        <v>230000</v>
      </c>
      <c r="Y28">
        <v>230000</v>
      </c>
      <c r="Z28">
        <v>152.32</v>
      </c>
      <c r="AA28">
        <v>100</v>
      </c>
      <c r="AB28">
        <v>1510</v>
      </c>
      <c r="AE28">
        <v>5663</v>
      </c>
      <c r="AF28">
        <v>0.13</v>
      </c>
    </row>
    <row r="29" spans="1:32" x14ac:dyDescent="0.2">
      <c r="A29" t="s">
        <v>90</v>
      </c>
      <c r="B29">
        <v>3</v>
      </c>
      <c r="C29">
        <v>2</v>
      </c>
      <c r="D29">
        <v>98</v>
      </c>
      <c r="E29" t="s">
        <v>32</v>
      </c>
      <c r="F29" s="1">
        <v>2.5000000000000001E-2</v>
      </c>
      <c r="G29">
        <v>8519.18</v>
      </c>
      <c r="H29" t="s">
        <v>91</v>
      </c>
      <c r="I29" t="s">
        <v>34</v>
      </c>
      <c r="J29">
        <v>2000</v>
      </c>
      <c r="K29">
        <v>0</v>
      </c>
      <c r="L29">
        <v>98</v>
      </c>
      <c r="M29" t="s">
        <v>40</v>
      </c>
      <c r="N29" t="s">
        <v>35</v>
      </c>
      <c r="O29" t="s">
        <v>42</v>
      </c>
      <c r="Q29">
        <v>0</v>
      </c>
      <c r="R29">
        <v>0</v>
      </c>
      <c r="S29">
        <v>289999</v>
      </c>
      <c r="T29" t="s">
        <v>36</v>
      </c>
      <c r="U29" s="2">
        <v>310000</v>
      </c>
      <c r="V29" t="s">
        <v>37</v>
      </c>
      <c r="W29" s="3">
        <v>43984</v>
      </c>
      <c r="X29" s="2">
        <v>289999</v>
      </c>
      <c r="Y29">
        <v>289999</v>
      </c>
      <c r="Z29">
        <v>181.02</v>
      </c>
      <c r="AA29">
        <v>100</v>
      </c>
      <c r="AB29">
        <v>1602</v>
      </c>
      <c r="AE29">
        <v>6970</v>
      </c>
      <c r="AF29">
        <v>0.16</v>
      </c>
    </row>
    <row r="30" spans="1:32" x14ac:dyDescent="0.2">
      <c r="A30" t="s">
        <v>92</v>
      </c>
      <c r="B30">
        <v>3</v>
      </c>
      <c r="C30">
        <v>2</v>
      </c>
      <c r="D30">
        <v>52</v>
      </c>
      <c r="E30" t="s">
        <v>75</v>
      </c>
      <c r="F30" s="1">
        <v>2.5000000000000001E-2</v>
      </c>
      <c r="G30">
        <v>0</v>
      </c>
      <c r="I30" t="s">
        <v>55</v>
      </c>
      <c r="J30">
        <v>3000</v>
      </c>
      <c r="K30">
        <v>0</v>
      </c>
      <c r="L30">
        <v>52</v>
      </c>
      <c r="M30" t="s">
        <v>40</v>
      </c>
      <c r="N30" t="s">
        <v>41</v>
      </c>
      <c r="O30" t="s">
        <v>42</v>
      </c>
      <c r="Q30">
        <v>0</v>
      </c>
      <c r="R30">
        <v>0</v>
      </c>
      <c r="S30">
        <v>285000</v>
      </c>
      <c r="T30" t="s">
        <v>36</v>
      </c>
      <c r="U30" s="2">
        <v>285000</v>
      </c>
      <c r="V30" t="s">
        <v>37</v>
      </c>
      <c r="W30" s="3">
        <v>43923</v>
      </c>
      <c r="X30" s="2">
        <v>285000</v>
      </c>
      <c r="Y30">
        <v>285000</v>
      </c>
      <c r="Z30">
        <v>171.89</v>
      </c>
      <c r="AA30">
        <v>100</v>
      </c>
      <c r="AB30">
        <v>1658</v>
      </c>
      <c r="AE30">
        <v>11549</v>
      </c>
      <c r="AF30">
        <v>0.2651</v>
      </c>
    </row>
    <row r="31" spans="1:32" x14ac:dyDescent="0.2">
      <c r="A31" t="s">
        <v>93</v>
      </c>
      <c r="B31">
        <v>3</v>
      </c>
      <c r="C31">
        <v>2</v>
      </c>
      <c r="D31">
        <v>29</v>
      </c>
      <c r="E31" t="s">
        <v>75</v>
      </c>
      <c r="F31" s="1">
        <v>2.5000000000000001E-2</v>
      </c>
      <c r="G31">
        <v>0</v>
      </c>
      <c r="I31" t="s">
        <v>55</v>
      </c>
      <c r="J31">
        <v>2500</v>
      </c>
      <c r="K31">
        <v>0</v>
      </c>
      <c r="L31">
        <v>29</v>
      </c>
      <c r="M31" t="s">
        <v>40</v>
      </c>
      <c r="N31" t="s">
        <v>35</v>
      </c>
      <c r="O31" t="s">
        <v>42</v>
      </c>
      <c r="Q31">
        <v>0</v>
      </c>
      <c r="R31">
        <v>0</v>
      </c>
      <c r="S31">
        <v>285000</v>
      </c>
      <c r="T31" t="s">
        <v>36</v>
      </c>
      <c r="U31" s="2">
        <v>285000</v>
      </c>
      <c r="V31" t="s">
        <v>37</v>
      </c>
      <c r="W31" s="3">
        <v>43924</v>
      </c>
      <c r="X31" s="2">
        <v>285000</v>
      </c>
      <c r="Y31">
        <v>285000</v>
      </c>
      <c r="Z31">
        <v>211.27</v>
      </c>
      <c r="AA31">
        <v>100</v>
      </c>
      <c r="AB31">
        <v>1349</v>
      </c>
      <c r="AE31">
        <v>10368</v>
      </c>
      <c r="AF31">
        <v>0.23799999999999999</v>
      </c>
    </row>
    <row r="32" spans="1:32" x14ac:dyDescent="0.2">
      <c r="A32" t="s">
        <v>94</v>
      </c>
      <c r="B32">
        <v>4</v>
      </c>
      <c r="C32">
        <v>2</v>
      </c>
      <c r="D32">
        <v>48</v>
      </c>
      <c r="E32" t="s">
        <v>32</v>
      </c>
      <c r="F32" s="1">
        <v>2.5000000000000001E-2</v>
      </c>
      <c r="G32">
        <v>8125</v>
      </c>
      <c r="H32" t="s">
        <v>95</v>
      </c>
      <c r="I32" t="s">
        <v>34</v>
      </c>
      <c r="J32">
        <v>3000</v>
      </c>
      <c r="K32">
        <v>0</v>
      </c>
      <c r="L32">
        <v>48</v>
      </c>
      <c r="N32" t="s">
        <v>35</v>
      </c>
      <c r="Q32">
        <v>0</v>
      </c>
      <c r="R32">
        <v>0</v>
      </c>
      <c r="S32">
        <v>325000</v>
      </c>
      <c r="T32" t="s">
        <v>36</v>
      </c>
      <c r="U32" s="2">
        <v>329000</v>
      </c>
      <c r="V32" t="s">
        <v>37</v>
      </c>
      <c r="W32" s="3">
        <v>43941</v>
      </c>
      <c r="X32" s="2">
        <v>325000</v>
      </c>
      <c r="Y32">
        <v>325000</v>
      </c>
      <c r="Z32">
        <v>165.39</v>
      </c>
      <c r="AA32">
        <v>100</v>
      </c>
      <c r="AB32">
        <v>1965</v>
      </c>
      <c r="AE32">
        <v>8276</v>
      </c>
      <c r="AF32">
        <v>0.19</v>
      </c>
    </row>
    <row r="33" spans="1:32" x14ac:dyDescent="0.2">
      <c r="A33" t="s">
        <v>96</v>
      </c>
      <c r="B33">
        <v>4</v>
      </c>
      <c r="C33">
        <v>2.5</v>
      </c>
      <c r="D33">
        <v>50</v>
      </c>
      <c r="E33" t="s">
        <v>32</v>
      </c>
      <c r="F33" s="1">
        <v>2.5000000000000001E-2</v>
      </c>
      <c r="G33">
        <v>5000</v>
      </c>
      <c r="H33" t="s">
        <v>97</v>
      </c>
      <c r="I33" t="s">
        <v>34</v>
      </c>
      <c r="J33">
        <v>2500</v>
      </c>
      <c r="K33">
        <v>0</v>
      </c>
      <c r="L33">
        <v>50</v>
      </c>
      <c r="M33" t="s">
        <v>40</v>
      </c>
      <c r="N33" t="s">
        <v>35</v>
      </c>
      <c r="O33" t="s">
        <v>42</v>
      </c>
      <c r="Q33">
        <v>0</v>
      </c>
      <c r="R33">
        <v>0</v>
      </c>
      <c r="S33">
        <v>274999</v>
      </c>
      <c r="T33" t="s">
        <v>36</v>
      </c>
      <c r="U33" s="2">
        <v>289950</v>
      </c>
      <c r="V33" t="s">
        <v>37</v>
      </c>
      <c r="W33" s="3">
        <v>43949</v>
      </c>
      <c r="X33" s="2">
        <v>269000</v>
      </c>
      <c r="Y33">
        <v>269000</v>
      </c>
      <c r="Z33">
        <v>156.12</v>
      </c>
      <c r="AA33">
        <v>97.82</v>
      </c>
      <c r="AB33">
        <v>1723</v>
      </c>
      <c r="AE33">
        <v>4356</v>
      </c>
      <c r="AF33">
        <v>0.1</v>
      </c>
    </row>
    <row r="34" spans="1:32" x14ac:dyDescent="0.2">
      <c r="A34" t="s">
        <v>98</v>
      </c>
      <c r="B34">
        <v>4</v>
      </c>
      <c r="C34">
        <v>2</v>
      </c>
      <c r="D34">
        <v>35</v>
      </c>
      <c r="E34" t="s">
        <v>32</v>
      </c>
      <c r="F34" s="1">
        <v>2.5000000000000001E-2</v>
      </c>
      <c r="G34">
        <v>7600</v>
      </c>
      <c r="H34" t="s">
        <v>99</v>
      </c>
      <c r="I34" t="s">
        <v>34</v>
      </c>
      <c r="J34">
        <v>2500</v>
      </c>
      <c r="K34">
        <v>0</v>
      </c>
      <c r="L34">
        <v>35</v>
      </c>
      <c r="M34" t="s">
        <v>40</v>
      </c>
      <c r="N34" t="s">
        <v>35</v>
      </c>
      <c r="O34" t="s">
        <v>42</v>
      </c>
      <c r="Q34">
        <v>0</v>
      </c>
      <c r="R34">
        <v>0</v>
      </c>
      <c r="S34">
        <v>281900</v>
      </c>
      <c r="T34" t="s">
        <v>36</v>
      </c>
      <c r="U34" s="2">
        <v>288900</v>
      </c>
      <c r="V34" t="s">
        <v>37</v>
      </c>
      <c r="W34" s="3">
        <v>43906</v>
      </c>
      <c r="X34" s="2">
        <v>281900</v>
      </c>
      <c r="Y34">
        <v>281900</v>
      </c>
      <c r="Z34">
        <v>137.65</v>
      </c>
      <c r="AA34">
        <v>100</v>
      </c>
      <c r="AB34">
        <v>2048</v>
      </c>
      <c r="AC34" t="s">
        <v>67</v>
      </c>
      <c r="AD34" t="s">
        <v>68</v>
      </c>
      <c r="AE34">
        <v>6534</v>
      </c>
      <c r="AF34">
        <v>0.15</v>
      </c>
    </row>
    <row r="35" spans="1:32" x14ac:dyDescent="0.2">
      <c r="A35" t="s">
        <v>100</v>
      </c>
      <c r="B35">
        <v>4</v>
      </c>
      <c r="C35">
        <v>2</v>
      </c>
      <c r="D35">
        <v>136</v>
      </c>
      <c r="E35" t="s">
        <v>32</v>
      </c>
      <c r="F35" s="4">
        <v>0.02</v>
      </c>
      <c r="G35">
        <v>4000</v>
      </c>
      <c r="H35" t="s">
        <v>47</v>
      </c>
      <c r="I35" t="s">
        <v>34</v>
      </c>
      <c r="J35">
        <v>2500</v>
      </c>
      <c r="K35">
        <v>0</v>
      </c>
      <c r="L35">
        <v>136</v>
      </c>
      <c r="M35" t="s">
        <v>40</v>
      </c>
      <c r="N35" t="s">
        <v>41</v>
      </c>
      <c r="O35" t="s">
        <v>42</v>
      </c>
      <c r="Q35">
        <v>0</v>
      </c>
      <c r="R35">
        <v>0</v>
      </c>
      <c r="S35">
        <v>261990</v>
      </c>
      <c r="T35" t="s">
        <v>45</v>
      </c>
      <c r="U35" s="2">
        <v>258990</v>
      </c>
      <c r="V35" t="s">
        <v>37</v>
      </c>
      <c r="W35" s="3">
        <v>44029</v>
      </c>
      <c r="X35" s="2">
        <v>261990</v>
      </c>
      <c r="Y35">
        <v>261990</v>
      </c>
      <c r="AA35">
        <v>100</v>
      </c>
      <c r="AE35">
        <v>8579</v>
      </c>
      <c r="AF35">
        <v>0.19689999999999999</v>
      </c>
    </row>
    <row r="36" spans="1:32" x14ac:dyDescent="0.2">
      <c r="A36" t="s">
        <v>101</v>
      </c>
      <c r="B36">
        <v>6</v>
      </c>
      <c r="C36">
        <v>3.75</v>
      </c>
      <c r="D36">
        <v>27</v>
      </c>
      <c r="E36" t="s">
        <v>32</v>
      </c>
      <c r="F36" s="1">
        <v>2.2499999999999999E-2</v>
      </c>
      <c r="G36">
        <v>0</v>
      </c>
      <c r="I36" t="s">
        <v>55</v>
      </c>
      <c r="J36">
        <v>5000</v>
      </c>
      <c r="K36">
        <v>0</v>
      </c>
      <c r="L36">
        <v>27</v>
      </c>
      <c r="M36" t="s">
        <v>40</v>
      </c>
      <c r="N36" t="s">
        <v>41</v>
      </c>
      <c r="O36" t="s">
        <v>42</v>
      </c>
      <c r="Q36">
        <v>0</v>
      </c>
      <c r="R36">
        <v>0</v>
      </c>
      <c r="S36">
        <v>455000</v>
      </c>
      <c r="T36" t="s">
        <v>36</v>
      </c>
      <c r="U36" s="2">
        <v>459000</v>
      </c>
      <c r="V36" t="s">
        <v>37</v>
      </c>
      <c r="W36" s="3">
        <v>43906</v>
      </c>
      <c r="X36" s="2">
        <v>425000</v>
      </c>
      <c r="Y36">
        <v>425000</v>
      </c>
      <c r="Z36">
        <v>121.81</v>
      </c>
      <c r="AA36">
        <v>93.41</v>
      </c>
      <c r="AB36">
        <v>3489</v>
      </c>
      <c r="AC36" t="s">
        <v>67</v>
      </c>
      <c r="AD36" t="s">
        <v>68</v>
      </c>
      <c r="AE36">
        <v>9583</v>
      </c>
      <c r="AF36">
        <v>0.22</v>
      </c>
    </row>
    <row r="37" spans="1:32" x14ac:dyDescent="0.2">
      <c r="A37" t="s">
        <v>102</v>
      </c>
      <c r="B37">
        <v>4</v>
      </c>
      <c r="C37">
        <v>2</v>
      </c>
      <c r="D37">
        <v>9</v>
      </c>
      <c r="F37" s="1">
        <v>2.5000000000000001E-2</v>
      </c>
      <c r="G37">
        <v>6900</v>
      </c>
      <c r="H37" t="s">
        <v>103</v>
      </c>
      <c r="I37" t="s">
        <v>34</v>
      </c>
      <c r="J37">
        <v>2000</v>
      </c>
      <c r="K37">
        <v>0</v>
      </c>
      <c r="L37">
        <v>9</v>
      </c>
      <c r="M37" t="s">
        <v>40</v>
      </c>
      <c r="N37" t="s">
        <v>35</v>
      </c>
      <c r="O37" t="s">
        <v>42</v>
      </c>
      <c r="Q37">
        <v>0</v>
      </c>
      <c r="R37">
        <v>0</v>
      </c>
      <c r="S37">
        <v>235000</v>
      </c>
      <c r="T37" t="s">
        <v>36</v>
      </c>
      <c r="U37" s="2">
        <v>235000</v>
      </c>
      <c r="V37" t="s">
        <v>37</v>
      </c>
      <c r="W37" s="3">
        <v>43901</v>
      </c>
      <c r="X37" s="2">
        <v>235000</v>
      </c>
      <c r="Y37">
        <v>235000</v>
      </c>
      <c r="Z37">
        <v>159.54</v>
      </c>
      <c r="AA37">
        <v>100</v>
      </c>
      <c r="AB37">
        <v>1473</v>
      </c>
      <c r="AC37" t="s">
        <v>67</v>
      </c>
      <c r="AD37" t="s">
        <v>68</v>
      </c>
      <c r="AE37">
        <v>8276</v>
      </c>
      <c r="AF37">
        <v>0.19</v>
      </c>
    </row>
    <row r="38" spans="1:32" x14ac:dyDescent="0.2">
      <c r="A38" t="s">
        <v>104</v>
      </c>
      <c r="B38">
        <v>4</v>
      </c>
      <c r="C38">
        <v>2</v>
      </c>
      <c r="D38">
        <v>40</v>
      </c>
      <c r="F38" s="1">
        <v>2.5000000000000001E-2</v>
      </c>
      <c r="G38">
        <v>0</v>
      </c>
      <c r="I38" t="s">
        <v>55</v>
      </c>
      <c r="J38">
        <v>4000</v>
      </c>
      <c r="K38">
        <v>0</v>
      </c>
      <c r="L38">
        <v>40</v>
      </c>
      <c r="N38" t="s">
        <v>41</v>
      </c>
      <c r="Q38">
        <v>0</v>
      </c>
      <c r="R38">
        <v>0</v>
      </c>
      <c r="S38">
        <v>339900</v>
      </c>
      <c r="T38" t="s">
        <v>105</v>
      </c>
      <c r="U38" s="2">
        <v>339900</v>
      </c>
      <c r="V38" t="s">
        <v>37</v>
      </c>
      <c r="W38" s="3">
        <v>43966</v>
      </c>
      <c r="X38" s="2">
        <v>336900</v>
      </c>
      <c r="Y38">
        <v>336900</v>
      </c>
      <c r="Z38">
        <v>174.2</v>
      </c>
      <c r="AA38">
        <v>99.12</v>
      </c>
      <c r="AB38">
        <v>1934</v>
      </c>
      <c r="AE38">
        <v>10890</v>
      </c>
      <c r="AF38">
        <v>0.25</v>
      </c>
    </row>
    <row r="39" spans="1:32" x14ac:dyDescent="0.2">
      <c r="A39" t="s">
        <v>106</v>
      </c>
      <c r="B39">
        <v>5</v>
      </c>
      <c r="C39">
        <v>3</v>
      </c>
      <c r="D39">
        <v>131</v>
      </c>
      <c r="E39" t="s">
        <v>32</v>
      </c>
      <c r="F39" s="1">
        <v>2.5000000000000001E-2</v>
      </c>
      <c r="G39">
        <v>0</v>
      </c>
      <c r="I39" t="s">
        <v>55</v>
      </c>
      <c r="J39">
        <v>3500</v>
      </c>
      <c r="K39">
        <v>0</v>
      </c>
      <c r="L39">
        <v>131</v>
      </c>
      <c r="M39" t="s">
        <v>107</v>
      </c>
      <c r="N39" t="s">
        <v>41</v>
      </c>
      <c r="O39" t="s">
        <v>36</v>
      </c>
      <c r="Q39">
        <v>0</v>
      </c>
      <c r="R39">
        <v>0</v>
      </c>
      <c r="S39">
        <v>299950</v>
      </c>
      <c r="T39" t="s">
        <v>36</v>
      </c>
      <c r="U39" s="2">
        <v>329950</v>
      </c>
      <c r="V39" t="s">
        <v>37</v>
      </c>
      <c r="W39" s="3">
        <v>43994</v>
      </c>
      <c r="X39" s="2">
        <v>299950</v>
      </c>
      <c r="Y39">
        <v>299950</v>
      </c>
      <c r="Z39">
        <v>113.88</v>
      </c>
      <c r="AA39">
        <v>100</v>
      </c>
      <c r="AB39">
        <v>2634</v>
      </c>
      <c r="AE39">
        <v>10569</v>
      </c>
      <c r="AF39">
        <v>0.24260000000000001</v>
      </c>
    </row>
    <row r="40" spans="1:32" x14ac:dyDescent="0.2">
      <c r="A40" t="s">
        <v>108</v>
      </c>
      <c r="B40">
        <v>4</v>
      </c>
      <c r="C40">
        <v>2</v>
      </c>
      <c r="D40">
        <v>21</v>
      </c>
      <c r="F40" s="1">
        <v>2.5000000000000001E-2</v>
      </c>
      <c r="G40">
        <v>0</v>
      </c>
      <c r="I40" t="s">
        <v>55</v>
      </c>
      <c r="J40">
        <v>3500</v>
      </c>
      <c r="K40">
        <v>0</v>
      </c>
      <c r="L40">
        <v>21</v>
      </c>
      <c r="M40" t="s">
        <v>40</v>
      </c>
      <c r="N40" t="s">
        <v>41</v>
      </c>
      <c r="O40" t="s">
        <v>42</v>
      </c>
      <c r="Q40">
        <v>0</v>
      </c>
      <c r="R40">
        <v>0</v>
      </c>
      <c r="S40">
        <v>354500</v>
      </c>
      <c r="T40" t="s">
        <v>36</v>
      </c>
      <c r="U40" s="2">
        <v>358000</v>
      </c>
      <c r="V40" t="s">
        <v>37</v>
      </c>
      <c r="W40" s="3">
        <v>43906</v>
      </c>
      <c r="X40" s="2">
        <v>346000</v>
      </c>
      <c r="Y40">
        <v>346000</v>
      </c>
      <c r="Z40">
        <v>177.8</v>
      </c>
      <c r="AA40">
        <v>97.6</v>
      </c>
      <c r="AB40">
        <v>1946</v>
      </c>
      <c r="AE40">
        <v>10019</v>
      </c>
      <c r="AF40">
        <v>0.23</v>
      </c>
    </row>
    <row r="41" spans="1:32" x14ac:dyDescent="0.2">
      <c r="A41" t="s">
        <v>109</v>
      </c>
      <c r="B41">
        <v>4</v>
      </c>
      <c r="C41">
        <v>2.5</v>
      </c>
      <c r="D41">
        <v>115</v>
      </c>
      <c r="F41" s="1">
        <v>2.5000000000000001E-2</v>
      </c>
      <c r="G41">
        <v>550</v>
      </c>
      <c r="H41" t="s">
        <v>110</v>
      </c>
      <c r="I41" t="s">
        <v>34</v>
      </c>
      <c r="J41">
        <v>3500</v>
      </c>
      <c r="K41">
        <v>79</v>
      </c>
      <c r="L41">
        <v>115</v>
      </c>
      <c r="M41" t="s">
        <v>40</v>
      </c>
      <c r="N41" t="s">
        <v>41</v>
      </c>
      <c r="O41" t="s">
        <v>42</v>
      </c>
      <c r="Q41">
        <v>0</v>
      </c>
      <c r="R41">
        <v>0</v>
      </c>
      <c r="S41">
        <v>360000</v>
      </c>
      <c r="T41" t="s">
        <v>36</v>
      </c>
      <c r="U41" s="2">
        <v>365000</v>
      </c>
      <c r="V41" t="s">
        <v>37</v>
      </c>
      <c r="W41" s="3">
        <v>43903</v>
      </c>
      <c r="X41" s="2">
        <v>357500</v>
      </c>
      <c r="Y41">
        <v>357500</v>
      </c>
      <c r="Z41">
        <v>131.68</v>
      </c>
      <c r="AA41">
        <v>99.31</v>
      </c>
      <c r="AB41">
        <v>2715</v>
      </c>
      <c r="AC41" t="s">
        <v>111</v>
      </c>
      <c r="AD41" t="s">
        <v>112</v>
      </c>
      <c r="AE41">
        <v>11326</v>
      </c>
      <c r="AF41">
        <v>0.26</v>
      </c>
    </row>
    <row r="42" spans="1:32" x14ac:dyDescent="0.2">
      <c r="A42" t="s">
        <v>113</v>
      </c>
      <c r="B42">
        <v>3</v>
      </c>
      <c r="C42">
        <v>2</v>
      </c>
      <c r="D42">
        <v>3</v>
      </c>
      <c r="F42" s="1">
        <v>2.2499999999999999E-2</v>
      </c>
      <c r="G42">
        <v>3500</v>
      </c>
      <c r="H42" t="s">
        <v>114</v>
      </c>
      <c r="I42" t="s">
        <v>34</v>
      </c>
      <c r="J42">
        <v>30000</v>
      </c>
      <c r="K42">
        <v>0</v>
      </c>
      <c r="L42">
        <v>3</v>
      </c>
      <c r="N42" t="s">
        <v>35</v>
      </c>
      <c r="Q42">
        <v>0</v>
      </c>
      <c r="R42">
        <v>0</v>
      </c>
      <c r="S42">
        <v>319800</v>
      </c>
      <c r="T42" t="s">
        <v>105</v>
      </c>
      <c r="U42" s="2">
        <v>319800</v>
      </c>
      <c r="V42" t="s">
        <v>37</v>
      </c>
      <c r="W42" s="3">
        <v>43901</v>
      </c>
      <c r="X42" s="2">
        <v>320000</v>
      </c>
      <c r="Y42">
        <v>320000</v>
      </c>
      <c r="Z42">
        <v>137.34</v>
      </c>
      <c r="AA42">
        <v>100.06</v>
      </c>
      <c r="AB42">
        <v>2330</v>
      </c>
      <c r="AE42">
        <v>11761</v>
      </c>
      <c r="AF42">
        <v>0.27</v>
      </c>
    </row>
    <row r="43" spans="1:32" x14ac:dyDescent="0.2">
      <c r="A43" t="s">
        <v>115</v>
      </c>
      <c r="B43">
        <v>4</v>
      </c>
      <c r="C43">
        <v>2</v>
      </c>
      <c r="D43">
        <v>75</v>
      </c>
      <c r="E43" t="s">
        <v>32</v>
      </c>
      <c r="F43" s="1">
        <v>2.5000000000000001E-2</v>
      </c>
      <c r="G43">
        <v>0</v>
      </c>
      <c r="H43" t="s">
        <v>116</v>
      </c>
      <c r="I43" t="s">
        <v>34</v>
      </c>
      <c r="J43">
        <v>3000</v>
      </c>
      <c r="K43">
        <v>0</v>
      </c>
      <c r="L43">
        <v>75</v>
      </c>
      <c r="M43" t="s">
        <v>40</v>
      </c>
      <c r="N43" t="s">
        <v>41</v>
      </c>
      <c r="O43" t="s">
        <v>42</v>
      </c>
      <c r="Q43">
        <v>0</v>
      </c>
      <c r="R43">
        <v>0</v>
      </c>
      <c r="S43">
        <v>239999</v>
      </c>
      <c r="T43" t="s">
        <v>36</v>
      </c>
      <c r="U43" s="2">
        <v>259000</v>
      </c>
      <c r="V43" t="s">
        <v>37</v>
      </c>
      <c r="W43" s="3">
        <v>43937</v>
      </c>
      <c r="X43" s="2">
        <v>240000</v>
      </c>
      <c r="Y43">
        <v>240000</v>
      </c>
      <c r="Z43">
        <v>140.35</v>
      </c>
      <c r="AA43">
        <v>100</v>
      </c>
      <c r="AB43">
        <v>1710</v>
      </c>
      <c r="AC43" t="s">
        <v>67</v>
      </c>
      <c r="AD43" t="s">
        <v>68</v>
      </c>
      <c r="AE43">
        <v>8276</v>
      </c>
      <c r="AF43">
        <v>0.19</v>
      </c>
    </row>
    <row r="44" spans="1:32" x14ac:dyDescent="0.2">
      <c r="A44" t="s">
        <v>117</v>
      </c>
      <c r="B44">
        <v>3</v>
      </c>
      <c r="C44">
        <v>2</v>
      </c>
      <c r="D44">
        <v>26</v>
      </c>
      <c r="E44" t="s">
        <v>32</v>
      </c>
      <c r="F44" s="4">
        <v>0.02</v>
      </c>
      <c r="G44">
        <v>0</v>
      </c>
      <c r="I44" t="s">
        <v>55</v>
      </c>
      <c r="J44">
        <v>3000</v>
      </c>
      <c r="K44">
        <v>0</v>
      </c>
      <c r="L44">
        <v>26</v>
      </c>
      <c r="N44" t="s">
        <v>41</v>
      </c>
      <c r="Q44">
        <v>0</v>
      </c>
      <c r="R44">
        <v>0</v>
      </c>
      <c r="S44">
        <v>319900</v>
      </c>
      <c r="T44" t="s">
        <v>45</v>
      </c>
      <c r="U44" s="2">
        <v>324800</v>
      </c>
      <c r="V44" t="s">
        <v>37</v>
      </c>
      <c r="W44" s="3">
        <v>43924</v>
      </c>
      <c r="X44" s="2">
        <v>317000</v>
      </c>
      <c r="Y44">
        <v>317000</v>
      </c>
      <c r="Z44">
        <v>165.36</v>
      </c>
      <c r="AA44">
        <v>99.09</v>
      </c>
      <c r="AB44">
        <v>1917</v>
      </c>
      <c r="AC44" t="s">
        <v>56</v>
      </c>
      <c r="AD44" t="s">
        <v>57</v>
      </c>
      <c r="AE44">
        <v>7405</v>
      </c>
      <c r="AF44">
        <v>0.17</v>
      </c>
    </row>
    <row r="45" spans="1:32" x14ac:dyDescent="0.2">
      <c r="A45" t="s">
        <v>118</v>
      </c>
      <c r="B45">
        <v>4</v>
      </c>
      <c r="C45">
        <v>2</v>
      </c>
      <c r="D45">
        <v>13</v>
      </c>
      <c r="E45" t="s">
        <v>32</v>
      </c>
      <c r="F45" s="1">
        <v>2.5000000000000001E-2</v>
      </c>
      <c r="G45">
        <v>8820</v>
      </c>
      <c r="H45" t="s">
        <v>119</v>
      </c>
      <c r="I45" t="s">
        <v>34</v>
      </c>
      <c r="J45">
        <v>2500</v>
      </c>
      <c r="K45">
        <v>0</v>
      </c>
      <c r="L45">
        <v>13</v>
      </c>
      <c r="N45" t="s">
        <v>41</v>
      </c>
      <c r="Q45">
        <v>0</v>
      </c>
      <c r="R45">
        <v>0</v>
      </c>
      <c r="S45">
        <v>290000</v>
      </c>
      <c r="T45" t="s">
        <v>36</v>
      </c>
      <c r="U45" s="2">
        <v>290000</v>
      </c>
      <c r="V45" t="s">
        <v>37</v>
      </c>
      <c r="W45" s="3">
        <v>43906</v>
      </c>
      <c r="X45" s="2">
        <v>294000</v>
      </c>
      <c r="Y45">
        <v>294000</v>
      </c>
      <c r="AA45">
        <v>101.38</v>
      </c>
      <c r="AE45">
        <v>6314</v>
      </c>
      <c r="AF45">
        <v>0.1449</v>
      </c>
    </row>
    <row r="46" spans="1:32" x14ac:dyDescent="0.2">
      <c r="A46" t="s">
        <v>120</v>
      </c>
      <c r="B46">
        <v>3</v>
      </c>
      <c r="C46">
        <v>2</v>
      </c>
      <c r="D46">
        <v>23</v>
      </c>
      <c r="F46" s="4">
        <v>0.03</v>
      </c>
      <c r="G46">
        <v>0</v>
      </c>
      <c r="I46" t="s">
        <v>55</v>
      </c>
      <c r="J46">
        <v>2000</v>
      </c>
      <c r="K46">
        <v>0</v>
      </c>
      <c r="L46">
        <v>23</v>
      </c>
      <c r="N46" t="s">
        <v>35</v>
      </c>
      <c r="Q46">
        <v>0</v>
      </c>
      <c r="R46">
        <v>0</v>
      </c>
      <c r="S46">
        <v>219750</v>
      </c>
      <c r="T46" t="s">
        <v>36</v>
      </c>
      <c r="U46" s="2">
        <v>219900</v>
      </c>
      <c r="V46" t="s">
        <v>37</v>
      </c>
      <c r="W46" s="3">
        <v>43907</v>
      </c>
      <c r="X46" s="2">
        <v>219750</v>
      </c>
      <c r="Y46">
        <v>219750</v>
      </c>
      <c r="Z46">
        <v>180.42</v>
      </c>
      <c r="AA46">
        <v>100</v>
      </c>
      <c r="AB46">
        <v>1218</v>
      </c>
      <c r="AE46">
        <v>8254</v>
      </c>
      <c r="AF46">
        <v>0.1895</v>
      </c>
    </row>
    <row r="47" spans="1:32" x14ac:dyDescent="0.2">
      <c r="A47" t="s">
        <v>121</v>
      </c>
      <c r="B47">
        <v>4</v>
      </c>
      <c r="C47">
        <v>3</v>
      </c>
      <c r="D47">
        <v>58</v>
      </c>
      <c r="F47" s="4">
        <v>0.03</v>
      </c>
      <c r="G47">
        <v>0</v>
      </c>
      <c r="I47" t="s">
        <v>55</v>
      </c>
      <c r="J47">
        <v>7125</v>
      </c>
      <c r="K47">
        <v>0</v>
      </c>
      <c r="L47">
        <v>58</v>
      </c>
      <c r="N47" t="s">
        <v>41</v>
      </c>
      <c r="Q47">
        <v>0</v>
      </c>
      <c r="R47">
        <v>0</v>
      </c>
      <c r="S47">
        <v>475000</v>
      </c>
      <c r="T47" t="s">
        <v>36</v>
      </c>
      <c r="U47" s="2">
        <v>475000</v>
      </c>
      <c r="V47" t="s">
        <v>37</v>
      </c>
      <c r="W47" s="3">
        <v>43957</v>
      </c>
      <c r="X47" s="2">
        <v>470000</v>
      </c>
      <c r="Y47">
        <v>470000</v>
      </c>
      <c r="Z47">
        <v>169.19</v>
      </c>
      <c r="AA47">
        <v>98.95</v>
      </c>
      <c r="AB47">
        <v>2778</v>
      </c>
      <c r="AE47">
        <v>12197</v>
      </c>
      <c r="AF47">
        <v>0.28000000000000003</v>
      </c>
    </row>
    <row r="48" spans="1:32" x14ac:dyDescent="0.2">
      <c r="A48" t="s">
        <v>122</v>
      </c>
      <c r="B48">
        <v>3</v>
      </c>
      <c r="C48">
        <v>2</v>
      </c>
      <c r="D48">
        <v>3</v>
      </c>
      <c r="F48" s="1">
        <v>2.2499999999999999E-2</v>
      </c>
      <c r="G48">
        <v>2397.9899999999998</v>
      </c>
      <c r="H48" t="s">
        <v>123</v>
      </c>
      <c r="I48" t="s">
        <v>34</v>
      </c>
      <c r="J48">
        <v>2000</v>
      </c>
      <c r="K48">
        <v>0</v>
      </c>
      <c r="L48">
        <v>3</v>
      </c>
      <c r="N48" t="s">
        <v>35</v>
      </c>
      <c r="Q48">
        <v>0</v>
      </c>
      <c r="R48">
        <v>0</v>
      </c>
      <c r="S48">
        <v>229000</v>
      </c>
      <c r="T48" t="s">
        <v>36</v>
      </c>
      <c r="U48" s="2">
        <v>229000</v>
      </c>
      <c r="V48" t="s">
        <v>37</v>
      </c>
      <c r="W48" s="3">
        <v>43895</v>
      </c>
      <c r="X48" s="2">
        <v>229000</v>
      </c>
      <c r="Y48">
        <v>229000</v>
      </c>
      <c r="Z48">
        <v>205.01</v>
      </c>
      <c r="AA48">
        <v>100</v>
      </c>
      <c r="AB48">
        <v>1117</v>
      </c>
      <c r="AC48" t="s">
        <v>67</v>
      </c>
      <c r="AD48" t="s">
        <v>68</v>
      </c>
      <c r="AE48">
        <v>7405</v>
      </c>
      <c r="AF48">
        <v>0.17</v>
      </c>
    </row>
    <row r="49" spans="1:32" x14ac:dyDescent="0.2">
      <c r="A49" t="s">
        <v>124</v>
      </c>
      <c r="B49">
        <v>4</v>
      </c>
      <c r="C49">
        <v>2</v>
      </c>
      <c r="D49">
        <v>7</v>
      </c>
      <c r="F49" s="1">
        <v>2.5000000000000001E-2</v>
      </c>
      <c r="G49">
        <v>0</v>
      </c>
      <c r="I49" t="s">
        <v>55</v>
      </c>
      <c r="J49">
        <v>2500</v>
      </c>
      <c r="K49">
        <v>0</v>
      </c>
      <c r="L49">
        <v>7</v>
      </c>
      <c r="M49" t="s">
        <v>40</v>
      </c>
      <c r="N49" t="s">
        <v>41</v>
      </c>
      <c r="O49" t="s">
        <v>42</v>
      </c>
      <c r="Q49">
        <v>0</v>
      </c>
      <c r="R49">
        <v>0</v>
      </c>
      <c r="S49">
        <v>285000</v>
      </c>
      <c r="T49" t="s">
        <v>125</v>
      </c>
      <c r="U49" s="2">
        <v>285000</v>
      </c>
      <c r="V49" t="s">
        <v>37</v>
      </c>
      <c r="W49" s="3">
        <v>43902</v>
      </c>
      <c r="X49" s="2">
        <v>285000</v>
      </c>
      <c r="Y49">
        <v>285000</v>
      </c>
      <c r="Z49">
        <v>150.47999999999999</v>
      </c>
      <c r="AA49">
        <v>100</v>
      </c>
      <c r="AB49">
        <v>1894</v>
      </c>
      <c r="AE49">
        <v>6098</v>
      </c>
      <c r="AF49">
        <v>0.14000000000000001</v>
      </c>
    </row>
    <row r="50" spans="1:32" x14ac:dyDescent="0.2">
      <c r="A50" t="s">
        <v>126</v>
      </c>
      <c r="B50">
        <v>5</v>
      </c>
      <c r="C50">
        <v>3</v>
      </c>
      <c r="D50">
        <v>60</v>
      </c>
      <c r="E50" t="s">
        <v>32</v>
      </c>
      <c r="F50" s="1">
        <v>2.5000000000000001E-2</v>
      </c>
      <c r="G50">
        <v>10000</v>
      </c>
      <c r="H50" t="s">
        <v>91</v>
      </c>
      <c r="I50" t="s">
        <v>34</v>
      </c>
      <c r="J50">
        <v>5000</v>
      </c>
      <c r="K50">
        <v>0</v>
      </c>
      <c r="L50">
        <v>60</v>
      </c>
      <c r="M50" t="s">
        <v>40</v>
      </c>
      <c r="N50" t="s">
        <v>51</v>
      </c>
      <c r="O50" t="s">
        <v>42</v>
      </c>
      <c r="Q50">
        <v>0</v>
      </c>
      <c r="R50">
        <v>0</v>
      </c>
      <c r="S50">
        <v>400000</v>
      </c>
      <c r="T50" t="s">
        <v>36</v>
      </c>
      <c r="U50" s="2">
        <v>420000</v>
      </c>
      <c r="V50" t="s">
        <v>37</v>
      </c>
      <c r="W50" s="3">
        <v>43955</v>
      </c>
      <c r="X50" s="2">
        <v>400000</v>
      </c>
      <c r="Y50">
        <v>400000</v>
      </c>
      <c r="Z50">
        <v>137.93</v>
      </c>
      <c r="AA50">
        <v>100</v>
      </c>
      <c r="AB50">
        <v>2900</v>
      </c>
      <c r="AE50">
        <v>8276</v>
      </c>
      <c r="AF50">
        <v>0.19</v>
      </c>
    </row>
    <row r="51" spans="1:32" x14ac:dyDescent="0.2">
      <c r="A51" t="s">
        <v>127</v>
      </c>
      <c r="B51">
        <v>4</v>
      </c>
      <c r="C51">
        <v>2</v>
      </c>
      <c r="D51">
        <v>10</v>
      </c>
      <c r="F51" s="1">
        <v>2.5000000000000001E-2</v>
      </c>
      <c r="G51">
        <v>0</v>
      </c>
      <c r="I51" t="s">
        <v>55</v>
      </c>
      <c r="J51">
        <v>4000</v>
      </c>
      <c r="K51">
        <v>0</v>
      </c>
      <c r="L51">
        <v>10</v>
      </c>
      <c r="N51" t="s">
        <v>41</v>
      </c>
      <c r="Q51">
        <v>0</v>
      </c>
      <c r="R51">
        <v>0</v>
      </c>
      <c r="S51">
        <v>360000</v>
      </c>
      <c r="T51" t="s">
        <v>36</v>
      </c>
      <c r="U51" s="2">
        <v>360000</v>
      </c>
      <c r="V51" t="s">
        <v>37</v>
      </c>
      <c r="W51" s="3">
        <v>43909</v>
      </c>
      <c r="X51" s="2">
        <v>360000</v>
      </c>
      <c r="Y51">
        <v>360000</v>
      </c>
      <c r="Z51">
        <v>160</v>
      </c>
      <c r="AA51">
        <v>100</v>
      </c>
      <c r="AB51">
        <v>2250</v>
      </c>
      <c r="AE51">
        <v>10019</v>
      </c>
      <c r="AF51">
        <v>0.23</v>
      </c>
    </row>
    <row r="52" spans="1:32" x14ac:dyDescent="0.2">
      <c r="A52" t="s">
        <v>128</v>
      </c>
      <c r="B52">
        <v>4</v>
      </c>
      <c r="C52">
        <v>2</v>
      </c>
      <c r="D52">
        <v>43</v>
      </c>
      <c r="E52" t="s">
        <v>32</v>
      </c>
      <c r="F52" s="1">
        <v>2.5000000000000001E-2</v>
      </c>
      <c r="G52">
        <v>0</v>
      </c>
      <c r="I52" t="s">
        <v>55</v>
      </c>
      <c r="J52">
        <v>3500</v>
      </c>
      <c r="K52">
        <v>21</v>
      </c>
      <c r="L52">
        <v>43</v>
      </c>
      <c r="M52" t="s">
        <v>40</v>
      </c>
      <c r="N52" t="s">
        <v>35</v>
      </c>
      <c r="O52" t="s">
        <v>42</v>
      </c>
      <c r="Q52">
        <v>0</v>
      </c>
      <c r="R52">
        <v>0</v>
      </c>
      <c r="S52">
        <v>260000</v>
      </c>
      <c r="T52" t="s">
        <v>36</v>
      </c>
      <c r="U52" s="2">
        <v>250000</v>
      </c>
      <c r="V52" t="s">
        <v>37</v>
      </c>
      <c r="W52" s="3">
        <v>43913</v>
      </c>
      <c r="X52" s="2">
        <v>265000</v>
      </c>
      <c r="Y52">
        <v>265000</v>
      </c>
      <c r="Z52">
        <v>150.83000000000001</v>
      </c>
      <c r="AA52">
        <v>101.92</v>
      </c>
      <c r="AB52">
        <v>1757</v>
      </c>
      <c r="AE52">
        <v>8250</v>
      </c>
      <c r="AF52">
        <v>0.18940000000000001</v>
      </c>
    </row>
    <row r="53" spans="1:32" x14ac:dyDescent="0.2">
      <c r="A53" t="s">
        <v>129</v>
      </c>
      <c r="B53">
        <v>4</v>
      </c>
      <c r="C53">
        <v>2.5</v>
      </c>
      <c r="D53">
        <v>50</v>
      </c>
      <c r="F53" s="1">
        <v>2.5000000000000001E-2</v>
      </c>
      <c r="G53">
        <v>0</v>
      </c>
      <c r="I53" t="s">
        <v>55</v>
      </c>
      <c r="J53">
        <v>5000</v>
      </c>
      <c r="K53">
        <v>85</v>
      </c>
      <c r="L53">
        <v>10</v>
      </c>
      <c r="N53" t="s">
        <v>41</v>
      </c>
      <c r="Q53">
        <v>0</v>
      </c>
      <c r="R53">
        <v>0</v>
      </c>
      <c r="S53">
        <v>495000</v>
      </c>
      <c r="T53" t="s">
        <v>36</v>
      </c>
      <c r="U53" s="2">
        <v>495000</v>
      </c>
      <c r="V53" t="s">
        <v>37</v>
      </c>
      <c r="W53" s="3">
        <v>44040</v>
      </c>
      <c r="X53" s="2">
        <v>500000</v>
      </c>
      <c r="Y53">
        <v>500000</v>
      </c>
      <c r="Z53">
        <v>189.18</v>
      </c>
      <c r="AA53">
        <v>101.01</v>
      </c>
      <c r="AB53">
        <v>2643</v>
      </c>
      <c r="AC53" t="s">
        <v>130</v>
      </c>
      <c r="AD53" t="s">
        <v>131</v>
      </c>
      <c r="AE53">
        <v>11326</v>
      </c>
      <c r="AF53">
        <v>0.26</v>
      </c>
    </row>
    <row r="54" spans="1:32" x14ac:dyDescent="0.2">
      <c r="A54" t="s">
        <v>132</v>
      </c>
      <c r="B54">
        <v>3</v>
      </c>
      <c r="C54">
        <v>1.75</v>
      </c>
      <c r="D54">
        <v>3</v>
      </c>
      <c r="E54" t="s">
        <v>32</v>
      </c>
      <c r="F54" s="1">
        <v>2.5000000000000001E-2</v>
      </c>
      <c r="G54">
        <v>0</v>
      </c>
      <c r="I54" t="s">
        <v>55</v>
      </c>
      <c r="J54">
        <v>3500</v>
      </c>
      <c r="K54">
        <v>0</v>
      </c>
      <c r="L54">
        <v>3</v>
      </c>
      <c r="M54" t="s">
        <v>40</v>
      </c>
      <c r="N54" t="s">
        <v>41</v>
      </c>
      <c r="O54" t="s">
        <v>42</v>
      </c>
      <c r="Q54">
        <v>0</v>
      </c>
      <c r="R54">
        <v>0</v>
      </c>
      <c r="S54">
        <v>310000</v>
      </c>
      <c r="T54" t="s">
        <v>36</v>
      </c>
      <c r="U54" s="2">
        <v>310000</v>
      </c>
      <c r="V54" t="s">
        <v>37</v>
      </c>
      <c r="W54" s="3">
        <v>43930</v>
      </c>
      <c r="X54" s="2">
        <v>305000</v>
      </c>
      <c r="Y54">
        <v>305000</v>
      </c>
      <c r="Z54">
        <v>163.80000000000001</v>
      </c>
      <c r="AA54">
        <v>98.39</v>
      </c>
      <c r="AB54">
        <v>1862</v>
      </c>
      <c r="AE54">
        <v>10838</v>
      </c>
      <c r="AF54">
        <v>0.24879999999999999</v>
      </c>
    </row>
    <row r="55" spans="1:32" x14ac:dyDescent="0.2">
      <c r="A55" t="s">
        <v>133</v>
      </c>
      <c r="B55">
        <v>4</v>
      </c>
      <c r="C55">
        <v>2</v>
      </c>
      <c r="D55">
        <v>88</v>
      </c>
      <c r="F55" s="1">
        <v>2.5000000000000001E-2</v>
      </c>
      <c r="G55">
        <v>0</v>
      </c>
      <c r="I55" t="s">
        <v>55</v>
      </c>
      <c r="J55">
        <v>4000</v>
      </c>
      <c r="K55">
        <v>0</v>
      </c>
      <c r="L55">
        <v>88</v>
      </c>
      <c r="N55" t="s">
        <v>35</v>
      </c>
      <c r="Q55">
        <v>0</v>
      </c>
      <c r="R55">
        <v>0</v>
      </c>
      <c r="S55">
        <v>350000</v>
      </c>
      <c r="T55" t="s">
        <v>36</v>
      </c>
      <c r="U55" s="2">
        <v>350000</v>
      </c>
      <c r="V55" t="s">
        <v>37</v>
      </c>
      <c r="W55" s="3">
        <v>43994</v>
      </c>
      <c r="X55" s="2">
        <v>340000</v>
      </c>
      <c r="Y55">
        <v>340000</v>
      </c>
      <c r="Z55">
        <v>158.43</v>
      </c>
      <c r="AA55">
        <v>97.14</v>
      </c>
      <c r="AB55">
        <v>2146</v>
      </c>
      <c r="AE55">
        <v>7405</v>
      </c>
      <c r="AF55">
        <v>0.17</v>
      </c>
    </row>
    <row r="56" spans="1:32" x14ac:dyDescent="0.2">
      <c r="A56" t="s">
        <v>134</v>
      </c>
      <c r="B56">
        <v>3</v>
      </c>
      <c r="C56">
        <v>2.5</v>
      </c>
      <c r="D56">
        <v>100</v>
      </c>
      <c r="E56" t="s">
        <v>32</v>
      </c>
      <c r="F56" s="1">
        <v>2.5000000000000001E-2</v>
      </c>
      <c r="G56">
        <v>4500</v>
      </c>
      <c r="H56" t="s">
        <v>91</v>
      </c>
      <c r="I56" t="s">
        <v>34</v>
      </c>
      <c r="J56">
        <v>2000</v>
      </c>
      <c r="K56">
        <v>156</v>
      </c>
      <c r="L56">
        <v>48</v>
      </c>
      <c r="M56" t="s">
        <v>40</v>
      </c>
      <c r="N56" t="s">
        <v>35</v>
      </c>
      <c r="O56" t="s">
        <v>42</v>
      </c>
      <c r="Q56">
        <v>0</v>
      </c>
      <c r="R56">
        <v>0</v>
      </c>
      <c r="S56">
        <v>189000</v>
      </c>
      <c r="T56" t="s">
        <v>45</v>
      </c>
      <c r="U56" s="2">
        <v>189000</v>
      </c>
      <c r="V56" t="s">
        <v>37</v>
      </c>
      <c r="W56" s="3">
        <v>43938</v>
      </c>
      <c r="X56" s="2">
        <v>189000</v>
      </c>
      <c r="Y56">
        <v>189000</v>
      </c>
      <c r="Z56">
        <v>125.41</v>
      </c>
      <c r="AA56">
        <v>100</v>
      </c>
      <c r="AB56">
        <v>1507</v>
      </c>
      <c r="AC56" t="s">
        <v>135</v>
      </c>
      <c r="AD56" t="s">
        <v>136</v>
      </c>
      <c r="AE56">
        <v>3688</v>
      </c>
      <c r="AF56">
        <v>8.4699999999999998E-2</v>
      </c>
    </row>
    <row r="57" spans="1:32" x14ac:dyDescent="0.2">
      <c r="A57" t="s">
        <v>137</v>
      </c>
      <c r="B57">
        <v>3</v>
      </c>
      <c r="C57">
        <v>2</v>
      </c>
      <c r="D57">
        <v>112</v>
      </c>
      <c r="E57" t="s">
        <v>32</v>
      </c>
      <c r="F57" s="1">
        <v>0.02</v>
      </c>
      <c r="G57">
        <v>5800</v>
      </c>
      <c r="H57" t="s">
        <v>138</v>
      </c>
      <c r="I57" t="s">
        <v>34</v>
      </c>
      <c r="J57">
        <v>3000</v>
      </c>
      <c r="K57">
        <v>0</v>
      </c>
      <c r="L57">
        <v>112</v>
      </c>
      <c r="M57" t="s">
        <v>40</v>
      </c>
      <c r="N57" t="s">
        <v>35</v>
      </c>
      <c r="O57" t="s">
        <v>42</v>
      </c>
      <c r="Q57">
        <v>0</v>
      </c>
      <c r="R57">
        <v>0</v>
      </c>
      <c r="S57">
        <v>289900</v>
      </c>
      <c r="T57" t="s">
        <v>36</v>
      </c>
      <c r="U57" s="2">
        <v>295000</v>
      </c>
      <c r="V57" t="s">
        <v>37</v>
      </c>
      <c r="W57" s="3">
        <v>44012</v>
      </c>
      <c r="X57" s="2">
        <v>290000</v>
      </c>
      <c r="Y57">
        <v>290000</v>
      </c>
      <c r="Z57">
        <v>172</v>
      </c>
      <c r="AA57">
        <v>100.03</v>
      </c>
      <c r="AB57">
        <v>1686</v>
      </c>
      <c r="AE57">
        <v>7841</v>
      </c>
      <c r="AF57">
        <v>0.18</v>
      </c>
    </row>
    <row r="58" spans="1:32" x14ac:dyDescent="0.2">
      <c r="A58" t="s">
        <v>139</v>
      </c>
      <c r="B58">
        <v>3</v>
      </c>
      <c r="C58">
        <v>2.5</v>
      </c>
      <c r="D58">
        <v>6</v>
      </c>
      <c r="E58" t="s">
        <v>32</v>
      </c>
      <c r="F58" s="1">
        <v>2.5000000000000001E-2</v>
      </c>
      <c r="G58">
        <v>0</v>
      </c>
      <c r="I58" t="s">
        <v>55</v>
      </c>
      <c r="J58">
        <v>2500</v>
      </c>
      <c r="K58">
        <v>0</v>
      </c>
      <c r="L58">
        <v>6</v>
      </c>
      <c r="M58" t="s">
        <v>40</v>
      </c>
      <c r="N58" t="s">
        <v>41</v>
      </c>
      <c r="O58" t="s">
        <v>42</v>
      </c>
      <c r="Q58">
        <v>0</v>
      </c>
      <c r="R58">
        <v>0</v>
      </c>
      <c r="S58">
        <v>285000</v>
      </c>
      <c r="T58" t="s">
        <v>36</v>
      </c>
      <c r="U58" s="2">
        <v>285000</v>
      </c>
      <c r="V58" t="s">
        <v>37</v>
      </c>
      <c r="W58" s="3">
        <v>43908</v>
      </c>
      <c r="X58" s="2">
        <v>280000</v>
      </c>
      <c r="Y58">
        <v>280000</v>
      </c>
      <c r="Z58">
        <v>163.36000000000001</v>
      </c>
      <c r="AA58">
        <v>98.25</v>
      </c>
      <c r="AB58">
        <v>1714</v>
      </c>
      <c r="AC58" t="s">
        <v>67</v>
      </c>
      <c r="AD58" t="s">
        <v>68</v>
      </c>
      <c r="AE58">
        <v>15246</v>
      </c>
      <c r="AF58">
        <v>0.35</v>
      </c>
    </row>
    <row r="59" spans="1:32" x14ac:dyDescent="0.2">
      <c r="A59" t="s">
        <v>140</v>
      </c>
      <c r="B59">
        <v>4</v>
      </c>
      <c r="C59">
        <v>2.5</v>
      </c>
      <c r="D59">
        <v>60</v>
      </c>
      <c r="F59" s="1">
        <v>2.5000000000000001E-2</v>
      </c>
      <c r="G59">
        <v>0</v>
      </c>
      <c r="I59" t="s">
        <v>55</v>
      </c>
      <c r="J59">
        <v>5000</v>
      </c>
      <c r="K59">
        <v>0</v>
      </c>
      <c r="L59">
        <v>60</v>
      </c>
      <c r="M59" t="s">
        <v>40</v>
      </c>
      <c r="N59" t="s">
        <v>41</v>
      </c>
      <c r="O59" t="s">
        <v>42</v>
      </c>
      <c r="Q59">
        <v>0</v>
      </c>
      <c r="R59">
        <v>0</v>
      </c>
      <c r="S59">
        <v>500000</v>
      </c>
      <c r="T59" t="s">
        <v>36</v>
      </c>
      <c r="U59" s="2">
        <v>507500</v>
      </c>
      <c r="V59" t="s">
        <v>37</v>
      </c>
      <c r="W59" s="3">
        <v>43973</v>
      </c>
      <c r="X59" s="2">
        <v>500000</v>
      </c>
      <c r="Y59">
        <v>500000</v>
      </c>
      <c r="Z59">
        <v>176.55</v>
      </c>
      <c r="AA59">
        <v>100</v>
      </c>
      <c r="AB59">
        <v>2832</v>
      </c>
      <c r="AE59">
        <v>17996</v>
      </c>
      <c r="AF59">
        <v>0.41310000000000002</v>
      </c>
    </row>
    <row r="60" spans="1:32" x14ac:dyDescent="0.2">
      <c r="A60" t="s">
        <v>141</v>
      </c>
      <c r="B60">
        <v>4</v>
      </c>
      <c r="C60">
        <v>2</v>
      </c>
      <c r="D60">
        <v>2</v>
      </c>
      <c r="E60" t="s">
        <v>32</v>
      </c>
      <c r="F60" s="1">
        <v>0.02</v>
      </c>
      <c r="G60">
        <v>3100</v>
      </c>
      <c r="H60" t="s">
        <v>142</v>
      </c>
      <c r="I60" t="s">
        <v>34</v>
      </c>
      <c r="J60">
        <v>3000</v>
      </c>
      <c r="K60">
        <v>0</v>
      </c>
      <c r="L60">
        <v>2</v>
      </c>
      <c r="M60" t="s">
        <v>40</v>
      </c>
      <c r="N60" t="s">
        <v>35</v>
      </c>
      <c r="O60" t="s">
        <v>42</v>
      </c>
      <c r="Q60">
        <v>0</v>
      </c>
      <c r="R60">
        <v>0</v>
      </c>
      <c r="S60">
        <v>300000</v>
      </c>
      <c r="T60" t="s">
        <v>36</v>
      </c>
      <c r="U60" s="2">
        <v>300000</v>
      </c>
      <c r="V60" t="s">
        <v>37</v>
      </c>
      <c r="W60" s="3">
        <v>43901</v>
      </c>
      <c r="X60" s="2">
        <v>310000</v>
      </c>
      <c r="Y60">
        <v>310000</v>
      </c>
      <c r="Z60">
        <v>157.6</v>
      </c>
      <c r="AA60">
        <v>103.33</v>
      </c>
      <c r="AB60">
        <v>1967</v>
      </c>
      <c r="AE60">
        <v>8712</v>
      </c>
      <c r="AF60">
        <v>0.2</v>
      </c>
    </row>
    <row r="61" spans="1:32" x14ac:dyDescent="0.2">
      <c r="A61" t="s">
        <v>143</v>
      </c>
      <c r="B61">
        <v>4</v>
      </c>
      <c r="C61">
        <v>3</v>
      </c>
      <c r="D61">
        <v>8</v>
      </c>
      <c r="E61" t="s">
        <v>32</v>
      </c>
      <c r="F61" s="1">
        <v>2.5000000000000001E-2</v>
      </c>
      <c r="G61">
        <v>0</v>
      </c>
      <c r="I61" t="s">
        <v>55</v>
      </c>
      <c r="J61">
        <v>3000</v>
      </c>
      <c r="K61">
        <v>0</v>
      </c>
      <c r="L61">
        <v>8</v>
      </c>
      <c r="M61" t="s">
        <v>40</v>
      </c>
      <c r="N61" t="s">
        <v>41</v>
      </c>
      <c r="O61" t="s">
        <v>42</v>
      </c>
      <c r="Q61">
        <v>0</v>
      </c>
      <c r="R61">
        <v>0</v>
      </c>
      <c r="S61">
        <v>334900</v>
      </c>
      <c r="T61" t="s">
        <v>36</v>
      </c>
      <c r="U61" s="2">
        <v>334900</v>
      </c>
      <c r="V61" t="s">
        <v>37</v>
      </c>
      <c r="W61" s="3">
        <v>43941</v>
      </c>
      <c r="X61" s="2">
        <v>325000</v>
      </c>
      <c r="Y61">
        <v>325000</v>
      </c>
      <c r="Z61">
        <v>148.27000000000001</v>
      </c>
      <c r="AA61">
        <v>97.04</v>
      </c>
      <c r="AB61">
        <v>2192</v>
      </c>
      <c r="AE61">
        <v>7841</v>
      </c>
      <c r="AF61">
        <v>0.18</v>
      </c>
    </row>
    <row r="62" spans="1:32" x14ac:dyDescent="0.2">
      <c r="A62" t="s">
        <v>144</v>
      </c>
      <c r="B62">
        <v>5</v>
      </c>
      <c r="C62">
        <v>3</v>
      </c>
      <c r="D62">
        <v>5</v>
      </c>
      <c r="E62" t="s">
        <v>32</v>
      </c>
      <c r="F62" s="1">
        <v>2.5000000000000001E-2</v>
      </c>
      <c r="G62">
        <v>0</v>
      </c>
      <c r="I62" t="s">
        <v>55</v>
      </c>
      <c r="J62">
        <v>3500</v>
      </c>
      <c r="K62">
        <v>25</v>
      </c>
      <c r="L62">
        <v>5</v>
      </c>
      <c r="N62" t="s">
        <v>41</v>
      </c>
      <c r="Q62">
        <v>0</v>
      </c>
      <c r="R62">
        <v>0</v>
      </c>
      <c r="S62">
        <v>359900</v>
      </c>
      <c r="T62" t="s">
        <v>36</v>
      </c>
      <c r="U62" s="2">
        <v>359900</v>
      </c>
      <c r="V62" t="s">
        <v>37</v>
      </c>
      <c r="W62" s="3">
        <v>43949</v>
      </c>
      <c r="X62" s="2">
        <v>380000</v>
      </c>
      <c r="Y62">
        <v>380000</v>
      </c>
      <c r="Z62">
        <v>156.77000000000001</v>
      </c>
      <c r="AA62">
        <v>105.58</v>
      </c>
      <c r="AB62">
        <v>2424</v>
      </c>
      <c r="AE62">
        <v>8712</v>
      </c>
      <c r="AF62">
        <v>0.2</v>
      </c>
    </row>
    <row r="63" spans="1:32" x14ac:dyDescent="0.2">
      <c r="A63" t="s">
        <v>145</v>
      </c>
      <c r="B63">
        <v>3</v>
      </c>
      <c r="C63">
        <v>2</v>
      </c>
      <c r="D63">
        <v>9</v>
      </c>
      <c r="E63" t="s">
        <v>75</v>
      </c>
      <c r="F63" s="1">
        <v>2.5000000000000001E-2</v>
      </c>
      <c r="G63">
        <v>6674.65</v>
      </c>
      <c r="H63" t="s">
        <v>142</v>
      </c>
      <c r="I63" t="s">
        <v>34</v>
      </c>
      <c r="J63">
        <v>2000</v>
      </c>
      <c r="K63">
        <v>0</v>
      </c>
      <c r="L63">
        <v>9</v>
      </c>
      <c r="N63" t="s">
        <v>35</v>
      </c>
      <c r="Q63">
        <v>0</v>
      </c>
      <c r="R63">
        <v>0</v>
      </c>
      <c r="S63">
        <v>265000</v>
      </c>
      <c r="T63" t="s">
        <v>36</v>
      </c>
      <c r="U63" s="2">
        <v>265000</v>
      </c>
      <c r="V63" t="s">
        <v>37</v>
      </c>
      <c r="W63" s="3">
        <v>43920</v>
      </c>
      <c r="X63" s="2">
        <v>265000</v>
      </c>
      <c r="Y63">
        <v>265000</v>
      </c>
      <c r="Z63">
        <v>143.4</v>
      </c>
      <c r="AA63">
        <v>100</v>
      </c>
      <c r="AB63">
        <v>1848</v>
      </c>
      <c r="AE63">
        <v>104108</v>
      </c>
      <c r="AF63">
        <v>2.39</v>
      </c>
    </row>
    <row r="64" spans="1:32" x14ac:dyDescent="0.2">
      <c r="A64" t="s">
        <v>146</v>
      </c>
      <c r="B64">
        <v>4</v>
      </c>
      <c r="C64">
        <v>2</v>
      </c>
      <c r="D64">
        <v>14</v>
      </c>
      <c r="F64" s="1">
        <v>2.5000000000000001E-2</v>
      </c>
      <c r="G64">
        <v>4000</v>
      </c>
      <c r="H64" t="s">
        <v>123</v>
      </c>
      <c r="I64" t="s">
        <v>34</v>
      </c>
      <c r="J64">
        <v>2500</v>
      </c>
      <c r="K64">
        <v>0</v>
      </c>
      <c r="L64">
        <v>14</v>
      </c>
      <c r="N64" t="s">
        <v>35</v>
      </c>
      <c r="Q64">
        <v>0</v>
      </c>
      <c r="R64">
        <v>0</v>
      </c>
      <c r="S64">
        <v>329000</v>
      </c>
      <c r="T64" t="s">
        <v>36</v>
      </c>
      <c r="U64" s="2">
        <v>329000</v>
      </c>
      <c r="V64" t="s">
        <v>37</v>
      </c>
      <c r="W64" s="3">
        <v>43934</v>
      </c>
      <c r="X64" s="2">
        <v>330000</v>
      </c>
      <c r="Y64">
        <v>330000</v>
      </c>
      <c r="Z64">
        <v>129.01</v>
      </c>
      <c r="AA64">
        <v>100.3</v>
      </c>
      <c r="AB64">
        <v>2558</v>
      </c>
      <c r="AC64" t="s">
        <v>67</v>
      </c>
      <c r="AD64" t="s">
        <v>68</v>
      </c>
      <c r="AE64">
        <v>8276</v>
      </c>
      <c r="AF64">
        <v>0.19</v>
      </c>
    </row>
    <row r="65" spans="1:32" x14ac:dyDescent="0.2">
      <c r="A65" t="s">
        <v>147</v>
      </c>
      <c r="B65">
        <v>3</v>
      </c>
      <c r="C65">
        <v>1.75</v>
      </c>
      <c r="D65">
        <v>17</v>
      </c>
      <c r="F65" s="1">
        <v>2.5000000000000001E-2</v>
      </c>
      <c r="G65">
        <v>4360</v>
      </c>
      <c r="H65" t="s">
        <v>148</v>
      </c>
      <c r="I65" t="s">
        <v>34</v>
      </c>
      <c r="J65">
        <v>2500</v>
      </c>
      <c r="K65">
        <v>0</v>
      </c>
      <c r="L65">
        <v>17</v>
      </c>
      <c r="N65" t="s">
        <v>35</v>
      </c>
      <c r="Q65">
        <v>0</v>
      </c>
      <c r="R65">
        <v>0</v>
      </c>
      <c r="S65">
        <v>220000</v>
      </c>
      <c r="T65" t="s">
        <v>36</v>
      </c>
      <c r="U65" s="2">
        <v>224900</v>
      </c>
      <c r="V65" t="s">
        <v>37</v>
      </c>
      <c r="W65" s="3">
        <v>43956</v>
      </c>
      <c r="X65" s="2">
        <v>218000</v>
      </c>
      <c r="Y65">
        <v>218000</v>
      </c>
      <c r="Z65">
        <v>191.73</v>
      </c>
      <c r="AA65">
        <v>99.09</v>
      </c>
      <c r="AB65">
        <v>1137</v>
      </c>
      <c r="AE65">
        <v>6048</v>
      </c>
      <c r="AF65">
        <v>0.13880000000000001</v>
      </c>
    </row>
    <row r="66" spans="1:32" x14ac:dyDescent="0.2">
      <c r="A66" t="s">
        <v>149</v>
      </c>
      <c r="B66">
        <v>4</v>
      </c>
      <c r="C66">
        <v>2.5</v>
      </c>
      <c r="D66">
        <v>39</v>
      </c>
      <c r="F66" s="1">
        <v>2.5000000000000001E-2</v>
      </c>
      <c r="G66">
        <v>630</v>
      </c>
      <c r="H66" t="s">
        <v>150</v>
      </c>
      <c r="I66" t="s">
        <v>34</v>
      </c>
      <c r="J66">
        <v>3500</v>
      </c>
      <c r="K66">
        <v>0</v>
      </c>
      <c r="L66">
        <v>39</v>
      </c>
      <c r="M66" t="s">
        <v>40</v>
      </c>
      <c r="N66" t="s">
        <v>35</v>
      </c>
      <c r="O66" t="s">
        <v>42</v>
      </c>
      <c r="Q66">
        <v>0</v>
      </c>
      <c r="R66">
        <v>0</v>
      </c>
      <c r="S66">
        <v>329999</v>
      </c>
      <c r="T66" t="s">
        <v>36</v>
      </c>
      <c r="U66" s="2">
        <v>329999</v>
      </c>
      <c r="V66" t="s">
        <v>37</v>
      </c>
      <c r="W66" s="3">
        <v>44088</v>
      </c>
      <c r="X66" s="2">
        <v>330000</v>
      </c>
      <c r="Y66">
        <v>330000</v>
      </c>
      <c r="Z66">
        <v>147.72</v>
      </c>
      <c r="AA66">
        <v>100</v>
      </c>
      <c r="AB66">
        <v>2234</v>
      </c>
      <c r="AE66">
        <v>6970</v>
      </c>
      <c r="AF66">
        <v>0.16</v>
      </c>
    </row>
    <row r="67" spans="1:32" x14ac:dyDescent="0.2">
      <c r="A67" t="s">
        <v>151</v>
      </c>
      <c r="B67">
        <v>4</v>
      </c>
      <c r="C67">
        <v>2</v>
      </c>
      <c r="D67">
        <v>22</v>
      </c>
      <c r="F67" s="1">
        <v>2.5000000000000001E-2</v>
      </c>
      <c r="G67">
        <v>5000</v>
      </c>
      <c r="H67" t="s">
        <v>152</v>
      </c>
      <c r="I67" t="s">
        <v>34</v>
      </c>
      <c r="J67">
        <v>3000</v>
      </c>
      <c r="K67">
        <v>0</v>
      </c>
      <c r="L67">
        <v>22</v>
      </c>
      <c r="M67" t="s">
        <v>40</v>
      </c>
      <c r="N67" t="s">
        <v>41</v>
      </c>
      <c r="O67" t="s">
        <v>42</v>
      </c>
      <c r="Q67">
        <v>0</v>
      </c>
      <c r="R67">
        <v>0</v>
      </c>
      <c r="S67">
        <v>325000</v>
      </c>
      <c r="T67" t="s">
        <v>36</v>
      </c>
      <c r="U67" s="2">
        <v>334900</v>
      </c>
      <c r="V67" t="s">
        <v>37</v>
      </c>
      <c r="W67" s="3">
        <v>43931</v>
      </c>
      <c r="X67" s="2">
        <v>317500</v>
      </c>
      <c r="Y67">
        <v>317500</v>
      </c>
      <c r="Z67">
        <v>157.57</v>
      </c>
      <c r="AA67">
        <v>97.69</v>
      </c>
      <c r="AB67">
        <v>2015</v>
      </c>
      <c r="AE67">
        <v>0.14000000000000001</v>
      </c>
      <c r="AF67">
        <v>0.14000000000000001</v>
      </c>
    </row>
    <row r="68" spans="1:32" x14ac:dyDescent="0.2">
      <c r="A68" t="s">
        <v>153</v>
      </c>
      <c r="B68">
        <v>4</v>
      </c>
      <c r="C68">
        <v>1.5</v>
      </c>
      <c r="D68">
        <v>15</v>
      </c>
      <c r="E68" t="s">
        <v>32</v>
      </c>
      <c r="F68" s="1">
        <v>2.5000000000000001E-2</v>
      </c>
      <c r="G68">
        <v>8880</v>
      </c>
      <c r="H68" t="s">
        <v>34</v>
      </c>
      <c r="I68" t="s">
        <v>34</v>
      </c>
      <c r="J68">
        <v>2500</v>
      </c>
      <c r="K68">
        <v>0</v>
      </c>
      <c r="L68">
        <v>15</v>
      </c>
      <c r="M68" t="s">
        <v>40</v>
      </c>
      <c r="N68" t="s">
        <v>35</v>
      </c>
      <c r="O68" t="s">
        <v>42</v>
      </c>
      <c r="Q68">
        <v>0</v>
      </c>
      <c r="R68">
        <v>0</v>
      </c>
      <c r="S68">
        <v>225000</v>
      </c>
      <c r="T68" t="s">
        <v>36</v>
      </c>
      <c r="U68" s="2">
        <v>230000</v>
      </c>
      <c r="V68" t="s">
        <v>37</v>
      </c>
      <c r="W68" s="3">
        <v>43930</v>
      </c>
      <c r="X68" s="2">
        <v>222000</v>
      </c>
      <c r="Y68">
        <v>222000</v>
      </c>
      <c r="Z68">
        <v>130.28</v>
      </c>
      <c r="AA68">
        <v>98.67</v>
      </c>
      <c r="AB68">
        <v>1704</v>
      </c>
      <c r="AC68" t="s">
        <v>70</v>
      </c>
      <c r="AD68" t="s">
        <v>71</v>
      </c>
      <c r="AE68">
        <v>7062</v>
      </c>
      <c r="AF68">
        <v>0.16209999999999999</v>
      </c>
    </row>
    <row r="69" spans="1:32" x14ac:dyDescent="0.2">
      <c r="A69" t="s">
        <v>154</v>
      </c>
      <c r="B69">
        <v>2</v>
      </c>
      <c r="C69">
        <v>2.5</v>
      </c>
      <c r="D69">
        <v>5</v>
      </c>
      <c r="E69" t="s">
        <v>32</v>
      </c>
      <c r="F69" s="4">
        <v>0.02</v>
      </c>
      <c r="G69">
        <v>0</v>
      </c>
      <c r="I69" t="s">
        <v>55</v>
      </c>
      <c r="J69">
        <v>5000</v>
      </c>
      <c r="K69">
        <v>25</v>
      </c>
      <c r="L69">
        <v>5</v>
      </c>
      <c r="M69" t="s">
        <v>40</v>
      </c>
      <c r="N69" t="s">
        <v>41</v>
      </c>
      <c r="O69" t="s">
        <v>42</v>
      </c>
      <c r="Q69">
        <v>0</v>
      </c>
      <c r="R69">
        <v>0</v>
      </c>
      <c r="S69">
        <v>439988</v>
      </c>
      <c r="T69" t="s">
        <v>36</v>
      </c>
      <c r="U69" s="2">
        <v>439988</v>
      </c>
      <c r="V69" t="s">
        <v>37</v>
      </c>
      <c r="W69" s="3">
        <v>44000</v>
      </c>
      <c r="X69" s="2">
        <v>446000</v>
      </c>
      <c r="Y69">
        <v>446000</v>
      </c>
      <c r="Z69">
        <v>167.67</v>
      </c>
      <c r="AA69">
        <v>101.37</v>
      </c>
      <c r="AB69">
        <v>2660</v>
      </c>
      <c r="AE69">
        <v>16553</v>
      </c>
      <c r="AF69">
        <v>0.38</v>
      </c>
    </row>
    <row r="70" spans="1:32" x14ac:dyDescent="0.2">
      <c r="A70" t="s">
        <v>155</v>
      </c>
      <c r="B70">
        <v>4</v>
      </c>
      <c r="C70">
        <v>2</v>
      </c>
      <c r="D70">
        <v>21</v>
      </c>
      <c r="E70" t="s">
        <v>75</v>
      </c>
      <c r="F70" s="1">
        <v>2.5000000000000001E-2</v>
      </c>
      <c r="G70">
        <v>5000</v>
      </c>
      <c r="H70" t="s">
        <v>85</v>
      </c>
      <c r="I70" t="s">
        <v>34</v>
      </c>
      <c r="J70">
        <v>2500</v>
      </c>
      <c r="K70">
        <v>0</v>
      </c>
      <c r="L70">
        <v>21</v>
      </c>
      <c r="M70" t="s">
        <v>40</v>
      </c>
      <c r="N70" t="s">
        <v>35</v>
      </c>
      <c r="O70" t="s">
        <v>42</v>
      </c>
      <c r="Q70">
        <v>0</v>
      </c>
      <c r="R70">
        <v>0</v>
      </c>
      <c r="S70">
        <v>335000</v>
      </c>
      <c r="T70" t="s">
        <v>36</v>
      </c>
      <c r="U70" s="2">
        <v>335000</v>
      </c>
      <c r="V70" t="s">
        <v>37</v>
      </c>
      <c r="W70" s="3">
        <v>43930</v>
      </c>
      <c r="X70" s="2">
        <v>340000</v>
      </c>
      <c r="Y70">
        <v>340000</v>
      </c>
      <c r="Z70">
        <v>169.32</v>
      </c>
      <c r="AA70">
        <v>101.49</v>
      </c>
      <c r="AB70">
        <v>2008</v>
      </c>
      <c r="AC70" t="s">
        <v>67</v>
      </c>
      <c r="AD70" t="s">
        <v>68</v>
      </c>
      <c r="AE70">
        <v>7405</v>
      </c>
      <c r="AF70">
        <v>0.17</v>
      </c>
    </row>
    <row r="71" spans="1:32" x14ac:dyDescent="0.2">
      <c r="A71" t="s">
        <v>156</v>
      </c>
      <c r="B71">
        <v>4</v>
      </c>
      <c r="C71">
        <v>3</v>
      </c>
      <c r="D71">
        <v>46</v>
      </c>
      <c r="E71" t="s">
        <v>32</v>
      </c>
      <c r="F71" s="1">
        <v>2.5000000000000001E-2</v>
      </c>
      <c r="G71">
        <v>7700</v>
      </c>
      <c r="H71" t="s">
        <v>157</v>
      </c>
      <c r="I71" t="s">
        <v>34</v>
      </c>
      <c r="J71">
        <v>3500</v>
      </c>
      <c r="K71">
        <v>0</v>
      </c>
      <c r="L71">
        <v>46</v>
      </c>
      <c r="N71" t="s">
        <v>41</v>
      </c>
      <c r="Q71">
        <v>0</v>
      </c>
      <c r="R71">
        <v>0</v>
      </c>
      <c r="S71">
        <v>379900</v>
      </c>
      <c r="T71" t="s">
        <v>36</v>
      </c>
      <c r="U71" s="2">
        <v>383300</v>
      </c>
      <c r="V71" t="s">
        <v>37</v>
      </c>
      <c r="W71" s="3">
        <v>43991</v>
      </c>
      <c r="X71" s="2">
        <v>385000</v>
      </c>
      <c r="Y71">
        <v>385000</v>
      </c>
      <c r="Z71">
        <v>164.11</v>
      </c>
      <c r="AA71">
        <v>101.34</v>
      </c>
      <c r="AB71">
        <v>2346</v>
      </c>
      <c r="AE71">
        <v>9249</v>
      </c>
      <c r="AF71">
        <v>0.21229999999999999</v>
      </c>
    </row>
    <row r="72" spans="1:32" x14ac:dyDescent="0.2">
      <c r="A72" t="s">
        <v>158</v>
      </c>
      <c r="B72">
        <v>3</v>
      </c>
      <c r="C72">
        <v>2</v>
      </c>
      <c r="D72">
        <v>22</v>
      </c>
      <c r="F72" s="1">
        <v>2.5000000000000001E-2</v>
      </c>
      <c r="G72">
        <v>6447</v>
      </c>
      <c r="H72" t="s">
        <v>138</v>
      </c>
      <c r="I72" t="s">
        <v>34</v>
      </c>
      <c r="J72">
        <v>2500</v>
      </c>
      <c r="K72">
        <v>0</v>
      </c>
      <c r="L72">
        <v>22</v>
      </c>
      <c r="N72" t="s">
        <v>35</v>
      </c>
      <c r="Q72">
        <v>0</v>
      </c>
      <c r="R72">
        <v>0</v>
      </c>
      <c r="S72">
        <v>214900</v>
      </c>
      <c r="T72" t="s">
        <v>36</v>
      </c>
      <c r="U72" s="2">
        <v>214900</v>
      </c>
      <c r="V72" t="s">
        <v>37</v>
      </c>
      <c r="W72" s="3">
        <v>44029</v>
      </c>
      <c r="X72" s="2">
        <v>214900</v>
      </c>
      <c r="Y72">
        <v>214900</v>
      </c>
      <c r="AA72">
        <v>100</v>
      </c>
      <c r="AE72">
        <v>7132</v>
      </c>
      <c r="AF72">
        <v>0.16370000000000001</v>
      </c>
    </row>
    <row r="73" spans="1:32" x14ac:dyDescent="0.2">
      <c r="A73" t="s">
        <v>159</v>
      </c>
      <c r="B73">
        <v>4</v>
      </c>
      <c r="C73">
        <v>2</v>
      </c>
      <c r="D73">
        <v>1</v>
      </c>
      <c r="E73" t="s">
        <v>32</v>
      </c>
      <c r="F73" s="1">
        <v>2.5000000000000001E-2</v>
      </c>
      <c r="G73">
        <v>2000</v>
      </c>
      <c r="H73" t="s">
        <v>91</v>
      </c>
      <c r="I73" t="s">
        <v>34</v>
      </c>
      <c r="J73">
        <v>3000</v>
      </c>
      <c r="K73">
        <v>0</v>
      </c>
      <c r="L73">
        <v>1</v>
      </c>
      <c r="M73" t="s">
        <v>40</v>
      </c>
      <c r="N73" t="s">
        <v>41</v>
      </c>
      <c r="O73" t="s">
        <v>42</v>
      </c>
      <c r="Q73">
        <v>0</v>
      </c>
      <c r="R73">
        <v>0</v>
      </c>
      <c r="S73">
        <v>332500</v>
      </c>
      <c r="T73" t="s">
        <v>36</v>
      </c>
      <c r="U73" s="2">
        <v>332500</v>
      </c>
      <c r="V73" t="s">
        <v>37</v>
      </c>
      <c r="W73" s="3">
        <v>43921</v>
      </c>
      <c r="X73" s="2">
        <v>332500</v>
      </c>
      <c r="Y73">
        <v>332500</v>
      </c>
      <c r="Z73">
        <v>175.74</v>
      </c>
      <c r="AA73">
        <v>100</v>
      </c>
      <c r="AB73">
        <v>1892</v>
      </c>
      <c r="AE73">
        <v>6970</v>
      </c>
      <c r="AF73">
        <v>0.16</v>
      </c>
    </row>
    <row r="74" spans="1:32" x14ac:dyDescent="0.2">
      <c r="A74" t="s">
        <v>160</v>
      </c>
      <c r="B74">
        <v>4</v>
      </c>
      <c r="C74">
        <v>2</v>
      </c>
      <c r="D74">
        <v>14</v>
      </c>
      <c r="E74" t="s">
        <v>75</v>
      </c>
      <c r="F74" s="4">
        <v>0.02</v>
      </c>
      <c r="G74">
        <v>0</v>
      </c>
      <c r="I74" t="s">
        <v>55</v>
      </c>
      <c r="J74">
        <v>3500</v>
      </c>
      <c r="K74">
        <v>0</v>
      </c>
      <c r="L74">
        <v>14</v>
      </c>
      <c r="M74" t="s">
        <v>40</v>
      </c>
      <c r="N74" t="s">
        <v>41</v>
      </c>
      <c r="O74" t="s">
        <v>42</v>
      </c>
      <c r="Q74">
        <v>0</v>
      </c>
      <c r="R74">
        <v>0</v>
      </c>
      <c r="S74">
        <v>325000</v>
      </c>
      <c r="T74" t="s">
        <v>36</v>
      </c>
      <c r="U74" s="2">
        <v>325000</v>
      </c>
      <c r="V74" t="s">
        <v>37</v>
      </c>
      <c r="W74" s="3">
        <v>43931</v>
      </c>
      <c r="X74" s="2">
        <v>317800</v>
      </c>
      <c r="Y74">
        <v>317800</v>
      </c>
      <c r="Z74">
        <v>157.72</v>
      </c>
      <c r="AA74">
        <v>97.78</v>
      </c>
      <c r="AB74">
        <v>2015</v>
      </c>
      <c r="AE74">
        <v>6534</v>
      </c>
      <c r="AF74">
        <v>0.15</v>
      </c>
    </row>
    <row r="75" spans="1:32" x14ac:dyDescent="0.2">
      <c r="A75" t="s">
        <v>161</v>
      </c>
      <c r="B75">
        <v>3</v>
      </c>
      <c r="C75">
        <v>2</v>
      </c>
      <c r="D75">
        <v>43</v>
      </c>
      <c r="E75" t="s">
        <v>75</v>
      </c>
      <c r="F75" s="1">
        <v>2.5000000000000001E-2</v>
      </c>
      <c r="G75">
        <v>5000</v>
      </c>
      <c r="H75" t="s">
        <v>138</v>
      </c>
      <c r="I75" t="s">
        <v>34</v>
      </c>
      <c r="J75">
        <v>2500</v>
      </c>
      <c r="K75">
        <v>0</v>
      </c>
      <c r="L75">
        <v>43</v>
      </c>
      <c r="M75" t="s">
        <v>40</v>
      </c>
      <c r="N75" t="s">
        <v>35</v>
      </c>
      <c r="O75" t="s">
        <v>42</v>
      </c>
      <c r="Q75">
        <v>0</v>
      </c>
      <c r="R75">
        <v>0</v>
      </c>
      <c r="S75">
        <v>289900</v>
      </c>
      <c r="T75" t="s">
        <v>36</v>
      </c>
      <c r="U75" s="2">
        <v>289900</v>
      </c>
      <c r="V75" t="s">
        <v>37</v>
      </c>
      <c r="W75" s="3">
        <v>43969</v>
      </c>
      <c r="X75" s="2">
        <v>292000</v>
      </c>
      <c r="Y75">
        <v>292000</v>
      </c>
      <c r="Z75">
        <v>188.27</v>
      </c>
      <c r="AA75">
        <v>100.72</v>
      </c>
      <c r="AB75">
        <v>1551</v>
      </c>
      <c r="AC75" t="s">
        <v>162</v>
      </c>
      <c r="AD75" t="s">
        <v>163</v>
      </c>
      <c r="AE75">
        <v>43560</v>
      </c>
      <c r="AF75">
        <v>1</v>
      </c>
    </row>
    <row r="76" spans="1:32" x14ac:dyDescent="0.2">
      <c r="A76" t="s">
        <v>164</v>
      </c>
      <c r="B76">
        <v>3</v>
      </c>
      <c r="C76">
        <v>2</v>
      </c>
      <c r="D76">
        <v>4</v>
      </c>
      <c r="E76" t="s">
        <v>32</v>
      </c>
      <c r="F76" s="1">
        <v>2.5000000000000001E-2</v>
      </c>
      <c r="G76">
        <v>4000</v>
      </c>
      <c r="H76" t="s">
        <v>165</v>
      </c>
      <c r="I76" t="s">
        <v>34</v>
      </c>
      <c r="J76">
        <v>2000</v>
      </c>
      <c r="K76">
        <v>0</v>
      </c>
      <c r="L76">
        <v>4</v>
      </c>
      <c r="M76" t="s">
        <v>40</v>
      </c>
      <c r="N76" t="s">
        <v>35</v>
      </c>
      <c r="O76" t="s">
        <v>42</v>
      </c>
      <c r="Q76">
        <v>0</v>
      </c>
      <c r="R76">
        <v>0</v>
      </c>
      <c r="S76">
        <v>199900</v>
      </c>
      <c r="T76" t="s">
        <v>36</v>
      </c>
      <c r="U76" s="2">
        <v>199900</v>
      </c>
      <c r="V76" t="s">
        <v>37</v>
      </c>
      <c r="W76" s="3">
        <v>43965</v>
      </c>
      <c r="X76" s="2">
        <v>198500</v>
      </c>
      <c r="Y76">
        <v>198500</v>
      </c>
      <c r="Z76">
        <v>149.25</v>
      </c>
      <c r="AA76">
        <v>99.3</v>
      </c>
      <c r="AB76">
        <v>1330</v>
      </c>
      <c r="AE76">
        <v>6505</v>
      </c>
      <c r="AF76">
        <v>0.14929999999999999</v>
      </c>
    </row>
    <row r="77" spans="1:32" x14ac:dyDescent="0.2">
      <c r="A77" t="s">
        <v>166</v>
      </c>
      <c r="B77">
        <v>4</v>
      </c>
      <c r="C77">
        <v>2</v>
      </c>
      <c r="D77">
        <v>6</v>
      </c>
      <c r="E77" t="s">
        <v>32</v>
      </c>
      <c r="F77" s="4">
        <v>0.02</v>
      </c>
      <c r="G77">
        <v>250</v>
      </c>
      <c r="H77" t="s">
        <v>33</v>
      </c>
      <c r="I77" t="s">
        <v>34</v>
      </c>
      <c r="J77">
        <v>5000</v>
      </c>
      <c r="K77">
        <v>65</v>
      </c>
      <c r="L77">
        <v>6</v>
      </c>
      <c r="M77" t="s">
        <v>40</v>
      </c>
      <c r="N77" t="s">
        <v>41</v>
      </c>
      <c r="O77" t="s">
        <v>42</v>
      </c>
      <c r="Q77">
        <v>0</v>
      </c>
      <c r="R77">
        <v>0</v>
      </c>
      <c r="S77">
        <v>434988</v>
      </c>
      <c r="T77" t="s">
        <v>36</v>
      </c>
      <c r="U77" s="2">
        <v>434988</v>
      </c>
      <c r="V77" t="s">
        <v>37</v>
      </c>
      <c r="W77" s="3">
        <v>43931</v>
      </c>
      <c r="X77" s="2">
        <v>435000</v>
      </c>
      <c r="Y77">
        <v>435000</v>
      </c>
      <c r="Z77">
        <v>186.46</v>
      </c>
      <c r="AA77">
        <v>100</v>
      </c>
      <c r="AB77">
        <v>2333</v>
      </c>
      <c r="AC77" t="s">
        <v>130</v>
      </c>
      <c r="AD77" t="s">
        <v>131</v>
      </c>
      <c r="AE77">
        <v>21780</v>
      </c>
      <c r="AF77">
        <v>0.5</v>
      </c>
    </row>
    <row r="78" spans="1:32" x14ac:dyDescent="0.2">
      <c r="A78" t="s">
        <v>167</v>
      </c>
      <c r="B78">
        <v>4</v>
      </c>
      <c r="C78">
        <v>2</v>
      </c>
      <c r="D78">
        <v>94</v>
      </c>
      <c r="E78" t="s">
        <v>32</v>
      </c>
      <c r="F78" s="4">
        <v>0.03</v>
      </c>
      <c r="G78">
        <v>0</v>
      </c>
      <c r="I78" t="s">
        <v>55</v>
      </c>
      <c r="J78">
        <v>2500</v>
      </c>
      <c r="K78">
        <v>0</v>
      </c>
      <c r="L78">
        <v>94</v>
      </c>
      <c r="M78" t="s">
        <v>40</v>
      </c>
      <c r="N78" t="s">
        <v>168</v>
      </c>
      <c r="O78" t="s">
        <v>42</v>
      </c>
      <c r="Q78">
        <v>0</v>
      </c>
      <c r="R78">
        <v>0</v>
      </c>
      <c r="S78">
        <v>200000</v>
      </c>
      <c r="T78" t="s">
        <v>36</v>
      </c>
      <c r="U78" s="2">
        <v>200000</v>
      </c>
      <c r="V78" t="s">
        <v>37</v>
      </c>
      <c r="W78" s="3">
        <v>44092</v>
      </c>
      <c r="X78" s="2">
        <v>200000</v>
      </c>
      <c r="Y78">
        <v>200000</v>
      </c>
      <c r="Z78">
        <v>120.41</v>
      </c>
      <c r="AA78">
        <v>100</v>
      </c>
      <c r="AB78">
        <v>1661</v>
      </c>
      <c r="AC78" t="s">
        <v>67</v>
      </c>
      <c r="AD78" t="s">
        <v>68</v>
      </c>
      <c r="AE78">
        <v>8764</v>
      </c>
      <c r="AF78">
        <v>0.20119999999999999</v>
      </c>
    </row>
    <row r="79" spans="1:32" x14ac:dyDescent="0.2">
      <c r="A79" t="s">
        <v>169</v>
      </c>
      <c r="B79">
        <v>3</v>
      </c>
      <c r="C79">
        <v>2</v>
      </c>
      <c r="D79">
        <v>17</v>
      </c>
      <c r="E79" t="s">
        <v>32</v>
      </c>
      <c r="F79" s="1">
        <v>2.5000000000000001E-2</v>
      </c>
      <c r="G79">
        <v>0</v>
      </c>
      <c r="I79" t="s">
        <v>55</v>
      </c>
      <c r="J79">
        <v>2500</v>
      </c>
      <c r="K79">
        <v>0</v>
      </c>
      <c r="L79">
        <v>17</v>
      </c>
      <c r="N79" t="s">
        <v>41</v>
      </c>
      <c r="Q79">
        <v>0</v>
      </c>
      <c r="R79">
        <v>0</v>
      </c>
      <c r="S79">
        <v>259900</v>
      </c>
      <c r="T79" t="s">
        <v>36</v>
      </c>
      <c r="U79" s="2">
        <v>259900</v>
      </c>
      <c r="V79" t="s">
        <v>37</v>
      </c>
      <c r="W79" s="3">
        <v>43949</v>
      </c>
      <c r="X79" s="2">
        <v>243500</v>
      </c>
      <c r="Y79">
        <v>243500</v>
      </c>
      <c r="Z79">
        <v>133.28</v>
      </c>
      <c r="AA79">
        <v>93.69</v>
      </c>
      <c r="AB79">
        <v>1827</v>
      </c>
      <c r="AC79" t="s">
        <v>67</v>
      </c>
      <c r="AD79" t="s">
        <v>68</v>
      </c>
      <c r="AE79">
        <v>7748</v>
      </c>
      <c r="AF79">
        <v>0.1779</v>
      </c>
    </row>
    <row r="80" spans="1:32" x14ac:dyDescent="0.2">
      <c r="A80" t="s">
        <v>170</v>
      </c>
      <c r="B80">
        <v>4</v>
      </c>
      <c r="C80">
        <v>2</v>
      </c>
      <c r="D80">
        <v>101</v>
      </c>
      <c r="F80" s="1">
        <v>2.5000000000000001E-2</v>
      </c>
      <c r="G80">
        <v>0</v>
      </c>
      <c r="I80" t="s">
        <v>55</v>
      </c>
      <c r="J80">
        <v>4000</v>
      </c>
      <c r="K80">
        <v>0</v>
      </c>
      <c r="L80">
        <v>101</v>
      </c>
      <c r="N80" t="s">
        <v>41</v>
      </c>
      <c r="Q80">
        <v>0</v>
      </c>
      <c r="R80">
        <v>0</v>
      </c>
      <c r="S80">
        <v>359900</v>
      </c>
      <c r="T80" t="s">
        <v>36</v>
      </c>
      <c r="U80" s="2">
        <v>359900</v>
      </c>
      <c r="V80" t="s">
        <v>37</v>
      </c>
      <c r="W80" s="3">
        <v>44000</v>
      </c>
      <c r="X80" s="2">
        <v>342500</v>
      </c>
      <c r="Y80">
        <v>342500</v>
      </c>
      <c r="Z80">
        <v>171.42</v>
      </c>
      <c r="AA80">
        <v>95.17</v>
      </c>
      <c r="AB80">
        <v>1998</v>
      </c>
      <c r="AE80">
        <v>6970</v>
      </c>
      <c r="AF80">
        <v>0.16</v>
      </c>
    </row>
    <row r="81" spans="1:32" x14ac:dyDescent="0.2">
      <c r="A81" t="s">
        <v>171</v>
      </c>
      <c r="B81">
        <v>4</v>
      </c>
      <c r="C81">
        <v>3</v>
      </c>
      <c r="D81">
        <v>2</v>
      </c>
      <c r="F81" s="1">
        <v>2.5000000000000001E-2</v>
      </c>
      <c r="G81">
        <v>0</v>
      </c>
      <c r="I81" t="s">
        <v>55</v>
      </c>
      <c r="J81">
        <v>3000</v>
      </c>
      <c r="K81">
        <v>0</v>
      </c>
      <c r="L81">
        <v>2</v>
      </c>
      <c r="N81" t="s">
        <v>41</v>
      </c>
      <c r="Q81">
        <v>0</v>
      </c>
      <c r="R81">
        <v>0</v>
      </c>
      <c r="S81">
        <v>325000</v>
      </c>
      <c r="T81" t="s">
        <v>36</v>
      </c>
      <c r="U81" s="2">
        <v>325000</v>
      </c>
      <c r="V81" t="s">
        <v>37</v>
      </c>
      <c r="W81" s="3">
        <v>43936</v>
      </c>
      <c r="X81" s="2">
        <v>332500</v>
      </c>
      <c r="Y81">
        <v>332500</v>
      </c>
      <c r="Z81">
        <v>172.37</v>
      </c>
      <c r="AA81">
        <v>102.31</v>
      </c>
      <c r="AB81">
        <v>1929</v>
      </c>
      <c r="AE81">
        <v>7405</v>
      </c>
      <c r="AF81">
        <v>0.17</v>
      </c>
    </row>
    <row r="82" spans="1:32" x14ac:dyDescent="0.2">
      <c r="A82" t="s">
        <v>172</v>
      </c>
      <c r="B82">
        <v>4</v>
      </c>
      <c r="C82">
        <v>3</v>
      </c>
      <c r="D82">
        <v>8</v>
      </c>
      <c r="E82" t="s">
        <v>32</v>
      </c>
      <c r="F82" s="1">
        <v>2.5000000000000001E-2</v>
      </c>
      <c r="G82">
        <v>7180</v>
      </c>
      <c r="H82" t="s">
        <v>173</v>
      </c>
      <c r="I82" t="s">
        <v>34</v>
      </c>
      <c r="J82">
        <v>3500</v>
      </c>
      <c r="K82">
        <v>0</v>
      </c>
      <c r="L82">
        <v>8</v>
      </c>
      <c r="N82" t="s">
        <v>41</v>
      </c>
      <c r="Q82">
        <v>0</v>
      </c>
      <c r="R82">
        <v>0</v>
      </c>
      <c r="S82">
        <v>359000</v>
      </c>
      <c r="T82" t="s">
        <v>36</v>
      </c>
      <c r="U82" s="2">
        <v>359000</v>
      </c>
      <c r="V82" t="s">
        <v>37</v>
      </c>
      <c r="W82" s="3">
        <v>43950</v>
      </c>
      <c r="X82" s="2">
        <v>359000</v>
      </c>
      <c r="Y82">
        <v>359000</v>
      </c>
      <c r="Z82">
        <v>147.43</v>
      </c>
      <c r="AA82">
        <v>100</v>
      </c>
      <c r="AB82">
        <v>2435</v>
      </c>
      <c r="AC82" t="s">
        <v>56</v>
      </c>
      <c r="AD82" t="s">
        <v>57</v>
      </c>
      <c r="AE82">
        <v>11326</v>
      </c>
      <c r="AF82">
        <v>0.26</v>
      </c>
    </row>
    <row r="83" spans="1:32" x14ac:dyDescent="0.2">
      <c r="A83" t="s">
        <v>174</v>
      </c>
      <c r="B83">
        <v>3</v>
      </c>
      <c r="C83">
        <v>2</v>
      </c>
      <c r="D83">
        <v>7</v>
      </c>
      <c r="E83" t="s">
        <v>32</v>
      </c>
      <c r="F83" s="1">
        <v>2.5000000000000001E-2</v>
      </c>
      <c r="G83">
        <v>0</v>
      </c>
      <c r="I83" t="s">
        <v>55</v>
      </c>
      <c r="J83">
        <v>2500</v>
      </c>
      <c r="K83">
        <v>0</v>
      </c>
      <c r="L83">
        <v>7</v>
      </c>
      <c r="N83" t="s">
        <v>41</v>
      </c>
      <c r="Q83">
        <v>0</v>
      </c>
      <c r="R83">
        <v>0</v>
      </c>
      <c r="S83">
        <v>265000</v>
      </c>
      <c r="T83" t="s">
        <v>36</v>
      </c>
      <c r="U83" s="2">
        <v>260000</v>
      </c>
      <c r="V83" t="s">
        <v>37</v>
      </c>
      <c r="W83" s="3">
        <v>43949</v>
      </c>
      <c r="X83" s="2">
        <v>265000</v>
      </c>
      <c r="Y83">
        <v>265000</v>
      </c>
      <c r="Z83">
        <v>175.26</v>
      </c>
      <c r="AA83">
        <v>100</v>
      </c>
      <c r="AB83">
        <v>1512</v>
      </c>
      <c r="AC83" t="s">
        <v>56</v>
      </c>
      <c r="AD83" t="s">
        <v>57</v>
      </c>
      <c r="AE83">
        <v>6098</v>
      </c>
      <c r="AF83">
        <v>0.14000000000000001</v>
      </c>
    </row>
    <row r="84" spans="1:32" x14ac:dyDescent="0.2">
      <c r="A84" t="s">
        <v>175</v>
      </c>
      <c r="B84">
        <v>3</v>
      </c>
      <c r="C84">
        <v>2</v>
      </c>
      <c r="D84">
        <v>52</v>
      </c>
      <c r="E84" t="s">
        <v>32</v>
      </c>
      <c r="F84" s="1">
        <v>0.02</v>
      </c>
      <c r="G84">
        <v>0</v>
      </c>
      <c r="I84" t="s">
        <v>55</v>
      </c>
      <c r="J84">
        <v>3500</v>
      </c>
      <c r="K84">
        <v>0</v>
      </c>
      <c r="L84">
        <v>52</v>
      </c>
      <c r="M84" t="s">
        <v>40</v>
      </c>
      <c r="N84" t="s">
        <v>41</v>
      </c>
      <c r="O84" t="s">
        <v>42</v>
      </c>
      <c r="Q84">
        <v>0</v>
      </c>
      <c r="R84">
        <v>0</v>
      </c>
      <c r="S84">
        <v>279900</v>
      </c>
      <c r="T84" t="s">
        <v>36</v>
      </c>
      <c r="U84" s="2">
        <v>269900</v>
      </c>
      <c r="V84" t="s">
        <v>37</v>
      </c>
      <c r="W84" s="3">
        <v>43952</v>
      </c>
      <c r="X84" s="2">
        <v>280000</v>
      </c>
      <c r="Y84">
        <v>280000</v>
      </c>
      <c r="Z84">
        <v>155.63999999999999</v>
      </c>
      <c r="AA84">
        <v>100.04</v>
      </c>
      <c r="AB84">
        <v>1799</v>
      </c>
      <c r="AE84">
        <v>9554</v>
      </c>
      <c r="AF84">
        <v>0.21929999999999999</v>
      </c>
    </row>
    <row r="85" spans="1:32" x14ac:dyDescent="0.2">
      <c r="A85" t="s">
        <v>176</v>
      </c>
      <c r="B85">
        <v>4</v>
      </c>
      <c r="C85">
        <v>2</v>
      </c>
      <c r="D85">
        <v>43</v>
      </c>
      <c r="E85" t="s">
        <v>32</v>
      </c>
      <c r="F85" s="1">
        <v>2.5000000000000001E-2</v>
      </c>
      <c r="G85">
        <v>10198</v>
      </c>
      <c r="H85" t="s">
        <v>138</v>
      </c>
      <c r="I85" t="s">
        <v>34</v>
      </c>
      <c r="J85">
        <v>3500</v>
      </c>
      <c r="K85">
        <v>0</v>
      </c>
      <c r="L85">
        <v>43</v>
      </c>
      <c r="M85" t="s">
        <v>40</v>
      </c>
      <c r="N85" t="s">
        <v>35</v>
      </c>
      <c r="O85" t="s">
        <v>42</v>
      </c>
      <c r="Q85">
        <v>0</v>
      </c>
      <c r="R85">
        <v>0</v>
      </c>
      <c r="S85">
        <v>339950</v>
      </c>
      <c r="T85" t="s">
        <v>36</v>
      </c>
      <c r="U85" s="2">
        <v>359000</v>
      </c>
      <c r="V85" t="s">
        <v>37</v>
      </c>
      <c r="W85" s="3">
        <v>43977</v>
      </c>
      <c r="X85" s="2">
        <v>339950</v>
      </c>
      <c r="Y85">
        <v>339950</v>
      </c>
      <c r="Z85">
        <v>143.02000000000001</v>
      </c>
      <c r="AA85">
        <v>100</v>
      </c>
      <c r="AB85">
        <v>2377</v>
      </c>
      <c r="AC85" t="s">
        <v>67</v>
      </c>
      <c r="AD85" t="s">
        <v>68</v>
      </c>
      <c r="AE85">
        <v>8920</v>
      </c>
      <c r="AF85">
        <v>0.20480000000000001</v>
      </c>
    </row>
    <row r="86" spans="1:32" x14ac:dyDescent="0.2">
      <c r="A86" t="s">
        <v>177</v>
      </c>
      <c r="B86">
        <v>5</v>
      </c>
      <c r="C86">
        <v>4</v>
      </c>
      <c r="D86">
        <v>115</v>
      </c>
      <c r="F86" s="1">
        <v>2.5000000000000001E-2</v>
      </c>
      <c r="G86">
        <v>0</v>
      </c>
      <c r="I86" t="s">
        <v>55</v>
      </c>
      <c r="J86">
        <v>20000</v>
      </c>
      <c r="K86">
        <v>0</v>
      </c>
      <c r="L86">
        <v>115</v>
      </c>
      <c r="N86" t="s">
        <v>51</v>
      </c>
      <c r="Q86">
        <v>0</v>
      </c>
      <c r="R86">
        <v>0</v>
      </c>
      <c r="S86">
        <v>1049950</v>
      </c>
      <c r="T86" t="s">
        <v>36</v>
      </c>
      <c r="U86" s="2">
        <v>1100000</v>
      </c>
      <c r="V86" t="s">
        <v>37</v>
      </c>
      <c r="W86" s="3">
        <v>44056</v>
      </c>
      <c r="X86" s="2">
        <v>980000</v>
      </c>
      <c r="Y86">
        <v>980000</v>
      </c>
      <c r="Z86">
        <v>222.83</v>
      </c>
      <c r="AA86">
        <v>93.34</v>
      </c>
      <c r="AB86">
        <v>4398</v>
      </c>
      <c r="AC86" t="s">
        <v>67</v>
      </c>
      <c r="AD86" t="s">
        <v>68</v>
      </c>
      <c r="AE86">
        <v>45738</v>
      </c>
      <c r="AF86">
        <v>1.05</v>
      </c>
    </row>
    <row r="87" spans="1:32" x14ac:dyDescent="0.2">
      <c r="A87" t="s">
        <v>178</v>
      </c>
      <c r="B87">
        <v>4</v>
      </c>
      <c r="C87">
        <v>2</v>
      </c>
      <c r="D87">
        <v>37</v>
      </c>
      <c r="E87" t="s">
        <v>32</v>
      </c>
      <c r="F87" s="1">
        <v>2.5000000000000001E-2</v>
      </c>
      <c r="G87">
        <v>3200</v>
      </c>
      <c r="H87" t="s">
        <v>91</v>
      </c>
      <c r="I87" t="s">
        <v>34</v>
      </c>
      <c r="J87">
        <v>3500</v>
      </c>
      <c r="K87">
        <v>0</v>
      </c>
      <c r="L87">
        <v>37</v>
      </c>
      <c r="M87" t="s">
        <v>40</v>
      </c>
      <c r="N87" t="s">
        <v>35</v>
      </c>
      <c r="O87" t="s">
        <v>42</v>
      </c>
      <c r="Q87">
        <v>0</v>
      </c>
      <c r="R87">
        <v>0</v>
      </c>
      <c r="S87">
        <v>323500</v>
      </c>
      <c r="T87" t="s">
        <v>125</v>
      </c>
      <c r="U87" s="2">
        <v>323500</v>
      </c>
      <c r="V87" t="s">
        <v>37</v>
      </c>
      <c r="W87" s="3">
        <v>43971</v>
      </c>
      <c r="X87" s="2">
        <v>318000</v>
      </c>
      <c r="Y87">
        <v>318000</v>
      </c>
      <c r="Z87">
        <v>133.78</v>
      </c>
      <c r="AA87">
        <v>98.3</v>
      </c>
      <c r="AB87">
        <v>2377</v>
      </c>
      <c r="AE87">
        <v>8712</v>
      </c>
      <c r="AF87">
        <v>0.2</v>
      </c>
    </row>
    <row r="88" spans="1:32" x14ac:dyDescent="0.2">
      <c r="A88" t="s">
        <v>179</v>
      </c>
      <c r="B88">
        <v>4</v>
      </c>
      <c r="C88">
        <v>2</v>
      </c>
      <c r="D88">
        <v>7</v>
      </c>
      <c r="F88" s="1">
        <v>2.5000000000000001E-2</v>
      </c>
      <c r="G88">
        <v>0</v>
      </c>
      <c r="I88" t="s">
        <v>55</v>
      </c>
      <c r="J88">
        <v>2500</v>
      </c>
      <c r="K88">
        <v>0</v>
      </c>
      <c r="L88">
        <v>7</v>
      </c>
      <c r="N88" t="s">
        <v>35</v>
      </c>
      <c r="Q88">
        <v>0</v>
      </c>
      <c r="R88">
        <v>0</v>
      </c>
      <c r="S88">
        <v>239900</v>
      </c>
      <c r="T88" t="s">
        <v>36</v>
      </c>
      <c r="U88" s="2">
        <v>239900</v>
      </c>
      <c r="V88" t="s">
        <v>37</v>
      </c>
      <c r="W88" s="3">
        <v>43941</v>
      </c>
      <c r="X88" s="2">
        <v>245000</v>
      </c>
      <c r="Y88">
        <v>245000</v>
      </c>
      <c r="Z88">
        <v>152.27000000000001</v>
      </c>
      <c r="AA88">
        <v>102.13</v>
      </c>
      <c r="AB88">
        <v>1609</v>
      </c>
      <c r="AE88">
        <v>6098</v>
      </c>
      <c r="AF88">
        <v>0.14000000000000001</v>
      </c>
    </row>
    <row r="89" spans="1:32" x14ac:dyDescent="0.2">
      <c r="A89" t="s">
        <v>180</v>
      </c>
      <c r="B89">
        <v>3</v>
      </c>
      <c r="C89">
        <v>2</v>
      </c>
      <c r="D89">
        <v>37</v>
      </c>
      <c r="E89" t="s">
        <v>32</v>
      </c>
      <c r="F89" s="1">
        <v>2.5000000000000001E-2</v>
      </c>
      <c r="G89">
        <v>5325</v>
      </c>
      <c r="H89" t="s">
        <v>91</v>
      </c>
      <c r="I89" t="s">
        <v>34</v>
      </c>
      <c r="J89">
        <v>4000</v>
      </c>
      <c r="K89">
        <v>0</v>
      </c>
      <c r="L89">
        <v>37</v>
      </c>
      <c r="N89" t="s">
        <v>41</v>
      </c>
      <c r="Q89">
        <v>0</v>
      </c>
      <c r="R89">
        <v>0</v>
      </c>
      <c r="S89">
        <v>355000</v>
      </c>
      <c r="T89" t="s">
        <v>45</v>
      </c>
      <c r="U89" s="2">
        <v>359000</v>
      </c>
      <c r="V89" t="s">
        <v>37</v>
      </c>
      <c r="W89" s="3">
        <v>43980</v>
      </c>
      <c r="X89" s="2">
        <v>355000</v>
      </c>
      <c r="Y89">
        <v>355000</v>
      </c>
      <c r="Z89">
        <v>184.03</v>
      </c>
      <c r="AA89">
        <v>100</v>
      </c>
      <c r="AB89">
        <v>1929</v>
      </c>
      <c r="AE89">
        <v>18110</v>
      </c>
      <c r="AF89">
        <v>0.41570000000000001</v>
      </c>
    </row>
    <row r="90" spans="1:32" x14ac:dyDescent="0.2">
      <c r="A90" t="s">
        <v>181</v>
      </c>
      <c r="B90">
        <v>3</v>
      </c>
      <c r="C90">
        <v>2</v>
      </c>
      <c r="D90">
        <v>67</v>
      </c>
      <c r="E90" t="s">
        <v>32</v>
      </c>
      <c r="F90" s="1">
        <v>2.2499999999999999E-2</v>
      </c>
      <c r="G90">
        <v>3150</v>
      </c>
      <c r="H90" t="s">
        <v>33</v>
      </c>
      <c r="I90" t="s">
        <v>34</v>
      </c>
      <c r="J90">
        <v>2500</v>
      </c>
      <c r="K90">
        <v>0</v>
      </c>
      <c r="L90">
        <v>67</v>
      </c>
      <c r="M90" t="s">
        <v>40</v>
      </c>
      <c r="N90" t="s">
        <v>41</v>
      </c>
      <c r="O90" t="s">
        <v>42</v>
      </c>
      <c r="Q90">
        <v>0</v>
      </c>
      <c r="R90">
        <v>0</v>
      </c>
      <c r="S90">
        <v>210000</v>
      </c>
      <c r="T90" t="s">
        <v>36</v>
      </c>
      <c r="U90" s="2">
        <v>210000</v>
      </c>
      <c r="V90" t="s">
        <v>37</v>
      </c>
      <c r="W90" s="3">
        <v>44022</v>
      </c>
      <c r="X90" s="2">
        <v>210000</v>
      </c>
      <c r="Y90">
        <v>210000</v>
      </c>
      <c r="Z90">
        <v>156.47999999999999</v>
      </c>
      <c r="AA90">
        <v>100</v>
      </c>
      <c r="AB90">
        <v>1342</v>
      </c>
      <c r="AC90" t="s">
        <v>56</v>
      </c>
      <c r="AD90" t="s">
        <v>57</v>
      </c>
      <c r="AE90">
        <v>10153</v>
      </c>
      <c r="AF90">
        <v>0.2331</v>
      </c>
    </row>
    <row r="91" spans="1:32" x14ac:dyDescent="0.2">
      <c r="A91" t="s">
        <v>182</v>
      </c>
      <c r="B91">
        <v>4</v>
      </c>
      <c r="C91">
        <v>2.5</v>
      </c>
      <c r="D91">
        <v>39</v>
      </c>
      <c r="E91" t="s">
        <v>75</v>
      </c>
      <c r="F91" s="1">
        <v>2.75E-2</v>
      </c>
      <c r="G91">
        <v>5872.5</v>
      </c>
      <c r="H91" t="s">
        <v>95</v>
      </c>
      <c r="I91" t="s">
        <v>34</v>
      </c>
      <c r="J91">
        <v>2500</v>
      </c>
      <c r="K91">
        <v>0</v>
      </c>
      <c r="L91">
        <v>39</v>
      </c>
      <c r="M91" t="s">
        <v>40</v>
      </c>
      <c r="N91" t="s">
        <v>183</v>
      </c>
      <c r="O91" t="s">
        <v>42</v>
      </c>
      <c r="Q91">
        <v>0</v>
      </c>
      <c r="R91">
        <v>0</v>
      </c>
      <c r="S91">
        <v>234900</v>
      </c>
      <c r="T91" t="s">
        <v>36</v>
      </c>
      <c r="U91" s="2">
        <v>237750</v>
      </c>
      <c r="V91" t="s">
        <v>37</v>
      </c>
      <c r="W91" s="3">
        <v>44042</v>
      </c>
      <c r="X91" s="2">
        <v>234900</v>
      </c>
      <c r="Y91">
        <v>234900</v>
      </c>
      <c r="Z91">
        <v>128.63999999999999</v>
      </c>
      <c r="AA91">
        <v>100</v>
      </c>
      <c r="AB91">
        <v>1826</v>
      </c>
      <c r="AE91">
        <v>14404</v>
      </c>
      <c r="AF91">
        <v>0.33069999999999999</v>
      </c>
    </row>
    <row r="92" spans="1:32" x14ac:dyDescent="0.2">
      <c r="A92" t="s">
        <v>184</v>
      </c>
      <c r="B92">
        <v>3</v>
      </c>
      <c r="C92">
        <v>1.75</v>
      </c>
      <c r="D92">
        <v>39</v>
      </c>
      <c r="E92" t="s">
        <v>32</v>
      </c>
      <c r="F92" s="1">
        <v>2.5000000000000001E-2</v>
      </c>
      <c r="G92">
        <v>0</v>
      </c>
      <c r="I92" t="s">
        <v>55</v>
      </c>
      <c r="J92">
        <v>2000</v>
      </c>
      <c r="K92">
        <v>0</v>
      </c>
      <c r="L92">
        <v>39</v>
      </c>
      <c r="M92" t="s">
        <v>40</v>
      </c>
      <c r="N92" t="s">
        <v>35</v>
      </c>
      <c r="O92" t="s">
        <v>42</v>
      </c>
      <c r="Q92">
        <v>0</v>
      </c>
      <c r="R92">
        <v>0</v>
      </c>
      <c r="S92">
        <v>205000</v>
      </c>
      <c r="T92" t="s">
        <v>36</v>
      </c>
      <c r="U92" s="2">
        <v>205000</v>
      </c>
      <c r="V92" t="s">
        <v>37</v>
      </c>
      <c r="W92" s="3">
        <v>43959</v>
      </c>
      <c r="X92" s="2">
        <v>202000</v>
      </c>
      <c r="Y92">
        <v>202000</v>
      </c>
      <c r="Z92">
        <v>139.88999999999999</v>
      </c>
      <c r="AA92">
        <v>98.54</v>
      </c>
      <c r="AB92">
        <v>1444</v>
      </c>
      <c r="AC92" t="s">
        <v>56</v>
      </c>
      <c r="AD92" t="s">
        <v>57</v>
      </c>
      <c r="AE92">
        <v>7432</v>
      </c>
      <c r="AF92">
        <v>0.1706</v>
      </c>
    </row>
    <row r="93" spans="1:32" x14ac:dyDescent="0.2">
      <c r="A93" t="s">
        <v>185</v>
      </c>
      <c r="B93">
        <v>5</v>
      </c>
      <c r="C93">
        <v>2</v>
      </c>
      <c r="D93">
        <v>11</v>
      </c>
      <c r="E93" t="s">
        <v>32</v>
      </c>
      <c r="F93" s="1">
        <v>2.5000000000000001E-2</v>
      </c>
      <c r="G93">
        <v>6310</v>
      </c>
      <c r="H93" t="s">
        <v>186</v>
      </c>
      <c r="I93" t="s">
        <v>34</v>
      </c>
      <c r="J93">
        <v>0</v>
      </c>
      <c r="K93">
        <v>0</v>
      </c>
      <c r="L93">
        <v>11</v>
      </c>
      <c r="M93" t="s">
        <v>40</v>
      </c>
      <c r="N93" t="s">
        <v>35</v>
      </c>
      <c r="O93" t="s">
        <v>42</v>
      </c>
      <c r="Q93">
        <v>0</v>
      </c>
      <c r="R93">
        <v>0</v>
      </c>
      <c r="S93">
        <v>320000</v>
      </c>
      <c r="T93" t="s">
        <v>45</v>
      </c>
      <c r="U93" s="2">
        <v>320000</v>
      </c>
      <c r="V93" t="s">
        <v>37</v>
      </c>
      <c r="W93" s="3">
        <v>43959</v>
      </c>
      <c r="X93" s="2">
        <v>315500</v>
      </c>
      <c r="Y93">
        <v>315500</v>
      </c>
      <c r="Z93">
        <v>168.72</v>
      </c>
      <c r="AA93">
        <v>98.59</v>
      </c>
      <c r="AB93">
        <v>1870</v>
      </c>
      <c r="AE93">
        <v>7841</v>
      </c>
      <c r="AF93">
        <v>0.18</v>
      </c>
    </row>
    <row r="94" spans="1:32" x14ac:dyDescent="0.2">
      <c r="A94" t="s">
        <v>187</v>
      </c>
      <c r="B94">
        <v>4</v>
      </c>
      <c r="C94">
        <v>3</v>
      </c>
      <c r="D94">
        <v>32</v>
      </c>
      <c r="E94" t="s">
        <v>32</v>
      </c>
      <c r="F94" s="1">
        <v>2.2499999999999999E-2</v>
      </c>
      <c r="G94">
        <v>4500</v>
      </c>
      <c r="I94" t="s">
        <v>34</v>
      </c>
      <c r="J94">
        <v>3500</v>
      </c>
      <c r="K94">
        <v>0</v>
      </c>
      <c r="L94">
        <v>32</v>
      </c>
      <c r="M94" t="s">
        <v>40</v>
      </c>
      <c r="N94" t="s">
        <v>41</v>
      </c>
      <c r="O94" t="s">
        <v>42</v>
      </c>
      <c r="Q94">
        <v>0</v>
      </c>
      <c r="R94">
        <v>0</v>
      </c>
      <c r="S94">
        <v>340000</v>
      </c>
      <c r="T94" t="s">
        <v>36</v>
      </c>
      <c r="U94" s="2">
        <v>340000</v>
      </c>
      <c r="V94" t="s">
        <v>37</v>
      </c>
      <c r="W94" s="3">
        <v>43980</v>
      </c>
      <c r="X94" s="2">
        <v>337000</v>
      </c>
      <c r="Y94">
        <v>337000</v>
      </c>
      <c r="Z94">
        <v>147.68</v>
      </c>
      <c r="AA94">
        <v>99.12</v>
      </c>
      <c r="AB94">
        <v>2282</v>
      </c>
      <c r="AE94">
        <v>7405</v>
      </c>
      <c r="AF94">
        <v>0.17</v>
      </c>
    </row>
    <row r="95" spans="1:32" x14ac:dyDescent="0.2">
      <c r="A95" t="s">
        <v>188</v>
      </c>
      <c r="B95">
        <v>4</v>
      </c>
      <c r="C95">
        <v>3</v>
      </c>
      <c r="D95">
        <v>79</v>
      </c>
      <c r="E95" t="s">
        <v>32</v>
      </c>
      <c r="F95" s="1">
        <v>2.2499999999999999E-2</v>
      </c>
      <c r="G95">
        <v>0</v>
      </c>
      <c r="I95" t="s">
        <v>55</v>
      </c>
      <c r="J95">
        <v>3000</v>
      </c>
      <c r="K95">
        <v>0</v>
      </c>
      <c r="L95">
        <v>79</v>
      </c>
      <c r="N95" t="s">
        <v>168</v>
      </c>
      <c r="Q95">
        <v>0</v>
      </c>
      <c r="R95">
        <v>0</v>
      </c>
      <c r="S95">
        <v>319999</v>
      </c>
      <c r="T95" t="s">
        <v>36</v>
      </c>
      <c r="U95" s="2">
        <v>325000</v>
      </c>
      <c r="V95" t="s">
        <v>37</v>
      </c>
      <c r="W95" s="3">
        <v>43993</v>
      </c>
      <c r="X95" s="2">
        <v>312500</v>
      </c>
      <c r="Y95">
        <v>312500</v>
      </c>
      <c r="Z95">
        <v>136.16999999999999</v>
      </c>
      <c r="AA95">
        <v>97.66</v>
      </c>
      <c r="AB95">
        <v>2295</v>
      </c>
      <c r="AE95">
        <v>6098</v>
      </c>
      <c r="AF95">
        <v>0.14000000000000001</v>
      </c>
    </row>
    <row r="96" spans="1:32" x14ac:dyDescent="0.2">
      <c r="A96" t="s">
        <v>189</v>
      </c>
      <c r="B96">
        <v>4</v>
      </c>
      <c r="C96">
        <v>2.75</v>
      </c>
      <c r="D96">
        <v>29</v>
      </c>
      <c r="F96" s="1">
        <v>2.5000000000000001E-2</v>
      </c>
      <c r="G96">
        <v>8000</v>
      </c>
      <c r="H96" t="s">
        <v>33</v>
      </c>
      <c r="I96" t="s">
        <v>34</v>
      </c>
      <c r="J96">
        <v>3500</v>
      </c>
      <c r="K96">
        <v>0</v>
      </c>
      <c r="L96">
        <v>29</v>
      </c>
      <c r="N96" t="s">
        <v>51</v>
      </c>
      <c r="Q96">
        <v>0</v>
      </c>
      <c r="R96">
        <v>0</v>
      </c>
      <c r="S96">
        <v>412000</v>
      </c>
      <c r="T96" t="s">
        <v>45</v>
      </c>
      <c r="U96" s="2">
        <v>420000</v>
      </c>
      <c r="V96" t="s">
        <v>37</v>
      </c>
      <c r="W96" s="3">
        <v>43979</v>
      </c>
      <c r="X96" s="2">
        <v>410000</v>
      </c>
      <c r="Y96">
        <v>410000</v>
      </c>
      <c r="Z96">
        <v>165.99</v>
      </c>
      <c r="AA96">
        <v>99.51</v>
      </c>
      <c r="AB96">
        <v>2470</v>
      </c>
      <c r="AE96">
        <v>10454</v>
      </c>
      <c r="AF96">
        <v>0.24</v>
      </c>
    </row>
    <row r="97" spans="1:32" x14ac:dyDescent="0.2">
      <c r="A97" t="s">
        <v>190</v>
      </c>
      <c r="B97">
        <v>4</v>
      </c>
      <c r="C97">
        <v>2</v>
      </c>
      <c r="D97">
        <v>12</v>
      </c>
      <c r="E97" t="s">
        <v>32</v>
      </c>
      <c r="F97" s="4">
        <v>0.03</v>
      </c>
      <c r="G97">
        <v>2890</v>
      </c>
      <c r="H97" t="s">
        <v>91</v>
      </c>
      <c r="I97" t="s">
        <v>34</v>
      </c>
      <c r="J97">
        <v>3500</v>
      </c>
      <c r="K97">
        <v>0</v>
      </c>
      <c r="L97">
        <v>12</v>
      </c>
      <c r="M97" t="s">
        <v>40</v>
      </c>
      <c r="N97" t="s">
        <v>51</v>
      </c>
      <c r="O97" t="s">
        <v>42</v>
      </c>
      <c r="Q97">
        <v>0</v>
      </c>
      <c r="R97">
        <v>0</v>
      </c>
      <c r="S97">
        <v>289000</v>
      </c>
      <c r="T97" t="s">
        <v>36</v>
      </c>
      <c r="U97" s="2">
        <v>289000</v>
      </c>
      <c r="V97" t="s">
        <v>37</v>
      </c>
      <c r="W97" s="3">
        <v>43955</v>
      </c>
      <c r="X97" s="2">
        <v>289000</v>
      </c>
      <c r="Y97">
        <v>289000</v>
      </c>
      <c r="Z97">
        <v>161.9</v>
      </c>
      <c r="AA97">
        <v>100</v>
      </c>
      <c r="AB97">
        <v>1785</v>
      </c>
      <c r="AE97">
        <v>10454</v>
      </c>
      <c r="AF97">
        <v>0.24</v>
      </c>
    </row>
    <row r="98" spans="1:32" x14ac:dyDescent="0.2">
      <c r="A98" t="s">
        <v>191</v>
      </c>
      <c r="B98">
        <v>3</v>
      </c>
      <c r="C98">
        <v>2</v>
      </c>
      <c r="D98">
        <v>6</v>
      </c>
      <c r="E98" t="s">
        <v>32</v>
      </c>
      <c r="F98" s="1">
        <v>2.5000000000000001E-2</v>
      </c>
      <c r="G98">
        <v>2850</v>
      </c>
      <c r="H98" t="s">
        <v>192</v>
      </c>
      <c r="I98" t="s">
        <v>34</v>
      </c>
      <c r="J98">
        <v>3000</v>
      </c>
      <c r="K98">
        <v>0</v>
      </c>
      <c r="L98">
        <v>6</v>
      </c>
      <c r="M98" t="s">
        <v>40</v>
      </c>
      <c r="N98" t="s">
        <v>41</v>
      </c>
      <c r="O98" t="s">
        <v>42</v>
      </c>
      <c r="Q98">
        <v>0</v>
      </c>
      <c r="R98">
        <v>0</v>
      </c>
      <c r="S98">
        <v>300000</v>
      </c>
      <c r="T98" t="s">
        <v>36</v>
      </c>
      <c r="U98" s="2">
        <v>300000</v>
      </c>
      <c r="V98" t="s">
        <v>37</v>
      </c>
      <c r="W98" s="3">
        <v>43948</v>
      </c>
      <c r="X98" s="2">
        <v>300000</v>
      </c>
      <c r="Y98">
        <v>300000</v>
      </c>
      <c r="Z98">
        <v>166.67</v>
      </c>
      <c r="AA98">
        <v>100</v>
      </c>
      <c r="AB98">
        <v>1800</v>
      </c>
      <c r="AE98">
        <v>10194</v>
      </c>
      <c r="AF98">
        <v>0.23400000000000001</v>
      </c>
    </row>
    <row r="99" spans="1:32" x14ac:dyDescent="0.2">
      <c r="A99" t="s">
        <v>193</v>
      </c>
      <c r="B99">
        <v>3</v>
      </c>
      <c r="C99">
        <v>2</v>
      </c>
      <c r="D99">
        <v>98</v>
      </c>
      <c r="E99" t="s">
        <v>32</v>
      </c>
      <c r="F99" s="4">
        <v>0.03</v>
      </c>
      <c r="G99">
        <v>7000</v>
      </c>
      <c r="H99" t="s">
        <v>194</v>
      </c>
      <c r="I99" t="s">
        <v>34</v>
      </c>
      <c r="J99">
        <v>2500</v>
      </c>
      <c r="K99">
        <v>0</v>
      </c>
      <c r="L99">
        <v>98</v>
      </c>
      <c r="M99" t="s">
        <v>40</v>
      </c>
      <c r="N99" t="s">
        <v>41</v>
      </c>
      <c r="O99" t="s">
        <v>42</v>
      </c>
      <c r="Q99">
        <v>0</v>
      </c>
      <c r="R99">
        <v>0</v>
      </c>
      <c r="S99">
        <v>299250</v>
      </c>
      <c r="T99" t="s">
        <v>45</v>
      </c>
      <c r="U99" s="2">
        <v>299250</v>
      </c>
      <c r="V99" t="s">
        <v>37</v>
      </c>
      <c r="W99" s="3">
        <v>44069</v>
      </c>
      <c r="X99" s="2">
        <v>289250</v>
      </c>
      <c r="Y99">
        <v>289250</v>
      </c>
      <c r="AA99">
        <v>96.66</v>
      </c>
      <c r="AC99" t="s">
        <v>195</v>
      </c>
      <c r="AD99" t="s">
        <v>196</v>
      </c>
      <c r="AE99">
        <v>6534</v>
      </c>
      <c r="AF99">
        <v>0.15</v>
      </c>
    </row>
    <row r="100" spans="1:32" x14ac:dyDescent="0.2">
      <c r="A100" t="s">
        <v>197</v>
      </c>
      <c r="B100">
        <v>3</v>
      </c>
      <c r="C100">
        <v>3</v>
      </c>
      <c r="D100">
        <v>100</v>
      </c>
      <c r="E100" t="s">
        <v>32</v>
      </c>
      <c r="F100" s="4">
        <v>0.03</v>
      </c>
      <c r="G100">
        <v>8000</v>
      </c>
      <c r="H100" t="s">
        <v>198</v>
      </c>
      <c r="I100" t="s">
        <v>34</v>
      </c>
      <c r="J100">
        <v>2500</v>
      </c>
      <c r="K100">
        <v>0</v>
      </c>
      <c r="L100">
        <v>100</v>
      </c>
      <c r="M100" t="s">
        <v>40</v>
      </c>
      <c r="N100" t="s">
        <v>41</v>
      </c>
      <c r="O100" t="s">
        <v>42</v>
      </c>
      <c r="Q100">
        <v>0</v>
      </c>
      <c r="R100">
        <v>0</v>
      </c>
      <c r="S100">
        <v>353500</v>
      </c>
      <c r="T100" t="s">
        <v>45</v>
      </c>
      <c r="U100" s="2">
        <v>353500</v>
      </c>
      <c r="V100" t="s">
        <v>37</v>
      </c>
      <c r="W100" s="3">
        <v>44069</v>
      </c>
      <c r="X100" s="2">
        <v>339000</v>
      </c>
      <c r="Y100">
        <v>339000</v>
      </c>
      <c r="AA100">
        <v>95.9</v>
      </c>
      <c r="AC100" t="s">
        <v>195</v>
      </c>
      <c r="AD100" t="s">
        <v>196</v>
      </c>
      <c r="AE100">
        <v>10890</v>
      </c>
      <c r="AF100">
        <v>0.25</v>
      </c>
    </row>
    <row r="101" spans="1:32" x14ac:dyDescent="0.2">
      <c r="A101" t="s">
        <v>199</v>
      </c>
      <c r="B101">
        <v>3</v>
      </c>
      <c r="C101">
        <v>2</v>
      </c>
      <c r="D101">
        <v>40</v>
      </c>
      <c r="F101" s="4">
        <v>0.02</v>
      </c>
      <c r="G101">
        <v>2000</v>
      </c>
      <c r="H101" t="s">
        <v>200</v>
      </c>
      <c r="I101" t="s">
        <v>34</v>
      </c>
      <c r="J101">
        <v>2500</v>
      </c>
      <c r="K101">
        <v>0</v>
      </c>
      <c r="L101">
        <v>12</v>
      </c>
      <c r="N101" t="s">
        <v>35</v>
      </c>
      <c r="Q101">
        <v>0</v>
      </c>
      <c r="R101">
        <v>0</v>
      </c>
      <c r="S101">
        <v>250000</v>
      </c>
      <c r="T101" t="s">
        <v>36</v>
      </c>
      <c r="U101" s="2">
        <v>250000</v>
      </c>
      <c r="V101" t="s">
        <v>37</v>
      </c>
      <c r="W101" s="3">
        <v>43950</v>
      </c>
      <c r="X101" s="2">
        <v>250000</v>
      </c>
      <c r="Y101">
        <v>250000</v>
      </c>
      <c r="Z101">
        <v>220.85</v>
      </c>
      <c r="AA101">
        <v>100</v>
      </c>
      <c r="AB101">
        <v>1132</v>
      </c>
      <c r="AC101" t="s">
        <v>67</v>
      </c>
      <c r="AD101" t="s">
        <v>68</v>
      </c>
      <c r="AE101">
        <v>6534</v>
      </c>
      <c r="AF101">
        <v>0.15</v>
      </c>
    </row>
    <row r="102" spans="1:32" x14ac:dyDescent="0.2">
      <c r="A102" t="s">
        <v>201</v>
      </c>
      <c r="B102">
        <v>5</v>
      </c>
      <c r="C102">
        <v>2.5</v>
      </c>
      <c r="D102">
        <v>53</v>
      </c>
      <c r="E102" t="s">
        <v>75</v>
      </c>
      <c r="F102" s="1">
        <v>2.5000000000000001E-2</v>
      </c>
      <c r="G102">
        <v>1200</v>
      </c>
      <c r="H102" t="s">
        <v>202</v>
      </c>
      <c r="I102" t="s">
        <v>34</v>
      </c>
      <c r="J102">
        <v>5000</v>
      </c>
      <c r="K102">
        <v>0</v>
      </c>
      <c r="L102">
        <v>53</v>
      </c>
      <c r="N102" t="s">
        <v>41</v>
      </c>
      <c r="Q102">
        <v>0</v>
      </c>
      <c r="R102">
        <v>0</v>
      </c>
      <c r="S102">
        <v>565000</v>
      </c>
      <c r="T102" t="s">
        <v>45</v>
      </c>
      <c r="U102" s="2">
        <v>575000</v>
      </c>
      <c r="V102" t="s">
        <v>37</v>
      </c>
      <c r="W102" s="3">
        <v>44007</v>
      </c>
      <c r="X102" s="2">
        <v>570000</v>
      </c>
      <c r="Y102">
        <v>570000</v>
      </c>
      <c r="Z102">
        <v>221.79</v>
      </c>
      <c r="AA102">
        <v>100.88</v>
      </c>
      <c r="AB102">
        <v>2570</v>
      </c>
      <c r="AC102" t="s">
        <v>162</v>
      </c>
      <c r="AD102" t="s">
        <v>163</v>
      </c>
      <c r="AE102">
        <v>108903</v>
      </c>
      <c r="AF102">
        <v>2.5001000000000002</v>
      </c>
    </row>
    <row r="103" spans="1:32" x14ac:dyDescent="0.2">
      <c r="A103" t="s">
        <v>203</v>
      </c>
      <c r="B103">
        <v>4</v>
      </c>
      <c r="C103">
        <v>3</v>
      </c>
      <c r="D103">
        <v>13</v>
      </c>
      <c r="E103" t="s">
        <v>32</v>
      </c>
      <c r="F103" s="4">
        <v>0.02</v>
      </c>
      <c r="G103">
        <v>0</v>
      </c>
      <c r="I103" t="s">
        <v>55</v>
      </c>
      <c r="J103">
        <v>5000</v>
      </c>
      <c r="K103">
        <v>0</v>
      </c>
      <c r="L103">
        <v>13</v>
      </c>
      <c r="N103" t="s">
        <v>41</v>
      </c>
      <c r="Q103">
        <v>0</v>
      </c>
      <c r="R103">
        <v>0</v>
      </c>
      <c r="S103">
        <v>428999</v>
      </c>
      <c r="T103" t="s">
        <v>36</v>
      </c>
      <c r="U103" s="2">
        <v>428999</v>
      </c>
      <c r="V103" t="s">
        <v>37</v>
      </c>
      <c r="W103" s="3">
        <v>43977</v>
      </c>
      <c r="X103" s="2">
        <v>415000</v>
      </c>
      <c r="Y103">
        <v>415000</v>
      </c>
      <c r="Z103">
        <v>175.4</v>
      </c>
      <c r="AA103">
        <v>96.74</v>
      </c>
      <c r="AB103">
        <v>2366</v>
      </c>
      <c r="AC103" t="s">
        <v>67</v>
      </c>
      <c r="AD103" t="s">
        <v>68</v>
      </c>
      <c r="AE103">
        <v>10240</v>
      </c>
      <c r="AF103">
        <v>0.2351</v>
      </c>
    </row>
    <row r="104" spans="1:32" x14ac:dyDescent="0.2">
      <c r="A104" t="s">
        <v>204</v>
      </c>
      <c r="B104">
        <v>3</v>
      </c>
      <c r="C104">
        <v>2</v>
      </c>
      <c r="D104">
        <v>9</v>
      </c>
      <c r="F104" s="1">
        <v>2.5000000000000001E-2</v>
      </c>
      <c r="G104">
        <v>1000</v>
      </c>
      <c r="H104" t="s">
        <v>142</v>
      </c>
      <c r="I104" t="s">
        <v>34</v>
      </c>
      <c r="J104">
        <v>3500</v>
      </c>
      <c r="K104">
        <v>0</v>
      </c>
      <c r="L104">
        <v>9</v>
      </c>
      <c r="N104" t="s">
        <v>41</v>
      </c>
      <c r="Q104">
        <v>0</v>
      </c>
      <c r="R104">
        <v>0</v>
      </c>
      <c r="S104">
        <v>334950</v>
      </c>
      <c r="T104" t="s">
        <v>36</v>
      </c>
      <c r="U104" s="2">
        <v>334950</v>
      </c>
      <c r="V104" t="s">
        <v>37</v>
      </c>
      <c r="W104" s="3">
        <v>43973</v>
      </c>
      <c r="X104" s="2">
        <v>325000</v>
      </c>
      <c r="Y104">
        <v>325000</v>
      </c>
      <c r="Z104">
        <v>176.34</v>
      </c>
      <c r="AA104">
        <v>97.03</v>
      </c>
      <c r="AB104">
        <v>1843</v>
      </c>
      <c r="AE104">
        <v>7221</v>
      </c>
      <c r="AF104">
        <v>0.1658</v>
      </c>
    </row>
    <row r="105" spans="1:32" x14ac:dyDescent="0.2">
      <c r="A105" t="s">
        <v>205</v>
      </c>
      <c r="B105">
        <v>4</v>
      </c>
      <c r="C105">
        <v>1.75</v>
      </c>
      <c r="D105">
        <v>109</v>
      </c>
      <c r="E105" t="s">
        <v>32</v>
      </c>
      <c r="F105" s="1">
        <v>2.5000000000000001E-2</v>
      </c>
      <c r="G105">
        <v>7200</v>
      </c>
      <c r="H105" t="s">
        <v>142</v>
      </c>
      <c r="I105" t="s">
        <v>34</v>
      </c>
      <c r="J105">
        <v>2500</v>
      </c>
      <c r="K105">
        <v>0</v>
      </c>
      <c r="L105">
        <v>109</v>
      </c>
      <c r="M105" t="s">
        <v>40</v>
      </c>
      <c r="N105" t="s">
        <v>35</v>
      </c>
      <c r="O105" t="s">
        <v>42</v>
      </c>
      <c r="Q105">
        <v>0</v>
      </c>
      <c r="R105">
        <v>0</v>
      </c>
      <c r="S105">
        <v>234900</v>
      </c>
      <c r="T105" t="s">
        <v>36</v>
      </c>
      <c r="U105" s="2">
        <v>245000</v>
      </c>
      <c r="V105" t="s">
        <v>37</v>
      </c>
      <c r="W105" s="3">
        <v>44085</v>
      </c>
      <c r="X105" s="2">
        <v>240000</v>
      </c>
      <c r="Y105">
        <v>240000</v>
      </c>
      <c r="Z105">
        <v>118.99</v>
      </c>
      <c r="AA105">
        <v>102.17</v>
      </c>
      <c r="AB105">
        <v>2017</v>
      </c>
      <c r="AC105" t="s">
        <v>56</v>
      </c>
      <c r="AD105" t="s">
        <v>57</v>
      </c>
      <c r="AE105">
        <v>7918</v>
      </c>
      <c r="AF105">
        <v>0.18179999999999999</v>
      </c>
    </row>
    <row r="106" spans="1:32" x14ac:dyDescent="0.2">
      <c r="A106" t="s">
        <v>206</v>
      </c>
      <c r="B106">
        <v>5</v>
      </c>
      <c r="C106">
        <v>3.5</v>
      </c>
      <c r="D106">
        <v>25</v>
      </c>
      <c r="E106" t="s">
        <v>32</v>
      </c>
      <c r="F106" s="1">
        <v>2.5000000000000001E-2</v>
      </c>
      <c r="G106">
        <v>7475</v>
      </c>
      <c r="H106" t="s">
        <v>207</v>
      </c>
      <c r="I106" t="s">
        <v>34</v>
      </c>
      <c r="J106">
        <v>3500</v>
      </c>
      <c r="K106">
        <v>0</v>
      </c>
      <c r="L106">
        <v>25</v>
      </c>
      <c r="M106" t="s">
        <v>40</v>
      </c>
      <c r="N106" t="s">
        <v>41</v>
      </c>
      <c r="O106" t="s">
        <v>42</v>
      </c>
      <c r="Q106">
        <v>0</v>
      </c>
      <c r="R106">
        <v>0</v>
      </c>
      <c r="S106">
        <v>364999</v>
      </c>
      <c r="T106" t="s">
        <v>125</v>
      </c>
      <c r="U106" s="2">
        <v>379999</v>
      </c>
      <c r="V106" t="s">
        <v>37</v>
      </c>
      <c r="W106" s="3">
        <v>43986</v>
      </c>
      <c r="X106" s="2">
        <v>367000</v>
      </c>
      <c r="Y106">
        <v>367000</v>
      </c>
      <c r="Z106">
        <v>110.24</v>
      </c>
      <c r="AA106">
        <v>100.55</v>
      </c>
      <c r="AB106">
        <v>3329</v>
      </c>
      <c r="AC106" t="s">
        <v>67</v>
      </c>
      <c r="AD106" t="s">
        <v>68</v>
      </c>
      <c r="AE106">
        <v>6985</v>
      </c>
      <c r="AF106">
        <v>0.16039999999999999</v>
      </c>
    </row>
    <row r="107" spans="1:32" x14ac:dyDescent="0.2">
      <c r="A107" t="s">
        <v>208</v>
      </c>
      <c r="B107">
        <v>4</v>
      </c>
      <c r="C107">
        <v>2</v>
      </c>
      <c r="D107">
        <v>35</v>
      </c>
      <c r="F107" s="1">
        <v>2.5000000000000001E-2</v>
      </c>
      <c r="G107">
        <v>0</v>
      </c>
      <c r="I107" t="s">
        <v>55</v>
      </c>
      <c r="J107">
        <v>3000</v>
      </c>
      <c r="K107">
        <v>0</v>
      </c>
      <c r="L107">
        <v>35</v>
      </c>
      <c r="N107" t="s">
        <v>41</v>
      </c>
      <c r="Q107">
        <v>0</v>
      </c>
      <c r="R107">
        <v>0</v>
      </c>
      <c r="S107">
        <v>279000</v>
      </c>
      <c r="T107" t="s">
        <v>45</v>
      </c>
      <c r="U107" s="2">
        <v>289000</v>
      </c>
      <c r="V107" t="s">
        <v>37</v>
      </c>
      <c r="W107" s="3">
        <v>43994</v>
      </c>
      <c r="X107" s="2">
        <v>265000</v>
      </c>
      <c r="Y107">
        <v>265000</v>
      </c>
      <c r="Z107">
        <v>134.65</v>
      </c>
      <c r="AA107">
        <v>94.98</v>
      </c>
      <c r="AB107">
        <v>1968</v>
      </c>
      <c r="AE107">
        <v>13754</v>
      </c>
      <c r="AF107">
        <v>0.31569999999999998</v>
      </c>
    </row>
    <row r="108" spans="1:32" x14ac:dyDescent="0.2">
      <c r="A108" t="s">
        <v>209</v>
      </c>
      <c r="B108">
        <v>4</v>
      </c>
      <c r="C108">
        <v>1.75</v>
      </c>
      <c r="D108">
        <v>14</v>
      </c>
      <c r="F108" s="1">
        <v>2.5000000000000001E-2</v>
      </c>
      <c r="G108">
        <v>0</v>
      </c>
      <c r="I108" t="s">
        <v>55</v>
      </c>
      <c r="J108">
        <v>3000</v>
      </c>
      <c r="K108">
        <v>0</v>
      </c>
      <c r="L108">
        <v>14</v>
      </c>
      <c r="N108" t="s">
        <v>41</v>
      </c>
      <c r="Q108">
        <v>0</v>
      </c>
      <c r="R108">
        <v>0</v>
      </c>
      <c r="S108">
        <v>345000</v>
      </c>
      <c r="T108" t="s">
        <v>36</v>
      </c>
      <c r="U108" s="2">
        <v>335000</v>
      </c>
      <c r="V108" t="s">
        <v>37</v>
      </c>
      <c r="W108" s="3">
        <v>43978</v>
      </c>
      <c r="X108" s="2">
        <v>345000</v>
      </c>
      <c r="Y108">
        <v>345000</v>
      </c>
      <c r="Z108">
        <v>182.35</v>
      </c>
      <c r="AA108">
        <v>100</v>
      </c>
      <c r="AB108">
        <v>1892</v>
      </c>
      <c r="AC108" t="s">
        <v>67</v>
      </c>
      <c r="AD108" t="s">
        <v>68</v>
      </c>
      <c r="AE108">
        <v>9583</v>
      </c>
      <c r="AF108">
        <v>0.22</v>
      </c>
    </row>
    <row r="109" spans="1:32" x14ac:dyDescent="0.2">
      <c r="A109" t="s">
        <v>210</v>
      </c>
      <c r="B109">
        <v>4</v>
      </c>
      <c r="C109">
        <v>2</v>
      </c>
      <c r="D109">
        <v>120</v>
      </c>
      <c r="E109" t="s">
        <v>32</v>
      </c>
      <c r="F109" s="4">
        <v>0.02</v>
      </c>
      <c r="G109">
        <v>4000</v>
      </c>
      <c r="H109" t="s">
        <v>82</v>
      </c>
      <c r="I109" t="s">
        <v>34</v>
      </c>
      <c r="J109">
        <v>2500</v>
      </c>
      <c r="K109">
        <v>0</v>
      </c>
      <c r="L109">
        <v>44</v>
      </c>
      <c r="M109" t="s">
        <v>40</v>
      </c>
      <c r="N109" t="s">
        <v>35</v>
      </c>
      <c r="O109" t="s">
        <v>42</v>
      </c>
      <c r="Q109">
        <v>0</v>
      </c>
      <c r="R109">
        <v>0</v>
      </c>
      <c r="S109">
        <v>254990</v>
      </c>
      <c r="T109" t="s">
        <v>45</v>
      </c>
      <c r="U109" s="2">
        <v>254990</v>
      </c>
      <c r="V109" t="s">
        <v>37</v>
      </c>
      <c r="W109" s="3">
        <v>44005</v>
      </c>
      <c r="X109" s="2">
        <v>262990</v>
      </c>
      <c r="Y109">
        <v>262990</v>
      </c>
      <c r="AA109">
        <v>103.14</v>
      </c>
      <c r="AE109">
        <v>8712</v>
      </c>
      <c r="AF109">
        <v>0.2</v>
      </c>
    </row>
    <row r="110" spans="1:32" x14ac:dyDescent="0.2">
      <c r="A110" t="s">
        <v>211</v>
      </c>
      <c r="B110">
        <v>3</v>
      </c>
      <c r="C110">
        <v>2</v>
      </c>
      <c r="D110">
        <v>26</v>
      </c>
      <c r="E110" t="s">
        <v>32</v>
      </c>
      <c r="F110" s="1">
        <v>0.02</v>
      </c>
      <c r="G110">
        <v>2300</v>
      </c>
      <c r="H110" t="s">
        <v>212</v>
      </c>
      <c r="I110" t="s">
        <v>34</v>
      </c>
      <c r="J110">
        <v>2500</v>
      </c>
      <c r="K110">
        <v>0</v>
      </c>
      <c r="L110">
        <v>26</v>
      </c>
      <c r="M110" t="s">
        <v>40</v>
      </c>
      <c r="N110" t="s">
        <v>41</v>
      </c>
      <c r="O110" t="s">
        <v>42</v>
      </c>
      <c r="Q110">
        <v>0</v>
      </c>
      <c r="R110">
        <v>0</v>
      </c>
      <c r="S110">
        <v>337000</v>
      </c>
      <c r="T110" t="s">
        <v>45</v>
      </c>
      <c r="U110" s="2">
        <v>337000</v>
      </c>
      <c r="V110" t="s">
        <v>37</v>
      </c>
      <c r="W110" s="3">
        <v>44022</v>
      </c>
      <c r="X110" s="2">
        <v>337000</v>
      </c>
      <c r="Y110">
        <v>337000</v>
      </c>
      <c r="AA110">
        <v>100</v>
      </c>
      <c r="AC110" t="s">
        <v>195</v>
      </c>
      <c r="AD110" t="s">
        <v>196</v>
      </c>
      <c r="AE110">
        <v>7475</v>
      </c>
      <c r="AF110">
        <v>0.1716</v>
      </c>
    </row>
    <row r="111" spans="1:32" x14ac:dyDescent="0.2">
      <c r="A111" t="s">
        <v>213</v>
      </c>
      <c r="B111">
        <v>3</v>
      </c>
      <c r="C111">
        <v>2</v>
      </c>
      <c r="D111">
        <v>47</v>
      </c>
      <c r="E111" t="s">
        <v>75</v>
      </c>
      <c r="F111" s="1">
        <v>2.5000000000000001E-2</v>
      </c>
      <c r="G111">
        <v>5000</v>
      </c>
      <c r="H111" t="s">
        <v>142</v>
      </c>
      <c r="I111" t="s">
        <v>34</v>
      </c>
      <c r="J111">
        <v>5000</v>
      </c>
      <c r="K111">
        <v>0</v>
      </c>
      <c r="L111">
        <v>47</v>
      </c>
      <c r="M111" t="s">
        <v>40</v>
      </c>
      <c r="N111" t="s">
        <v>35</v>
      </c>
      <c r="O111" t="s">
        <v>42</v>
      </c>
      <c r="Q111">
        <v>0</v>
      </c>
      <c r="R111">
        <v>0</v>
      </c>
      <c r="S111">
        <v>320000</v>
      </c>
      <c r="T111" t="s">
        <v>36</v>
      </c>
      <c r="U111" s="2">
        <v>325000</v>
      </c>
      <c r="V111" t="s">
        <v>37</v>
      </c>
      <c r="W111" s="3">
        <v>44013</v>
      </c>
      <c r="X111" s="2">
        <v>315000</v>
      </c>
      <c r="Y111">
        <v>315000</v>
      </c>
      <c r="Z111">
        <v>180.41</v>
      </c>
      <c r="AA111">
        <v>98.44</v>
      </c>
      <c r="AB111">
        <v>1746</v>
      </c>
      <c r="AC111" t="s">
        <v>67</v>
      </c>
      <c r="AD111" t="s">
        <v>68</v>
      </c>
      <c r="AE111">
        <v>8276</v>
      </c>
      <c r="AF111">
        <v>0.19</v>
      </c>
    </row>
    <row r="112" spans="1:32" x14ac:dyDescent="0.2">
      <c r="A112" t="s">
        <v>214</v>
      </c>
      <c r="B112">
        <v>3</v>
      </c>
      <c r="C112">
        <v>3.5</v>
      </c>
      <c r="D112">
        <v>29</v>
      </c>
      <c r="E112" t="s">
        <v>75</v>
      </c>
      <c r="F112" s="4">
        <v>0.03</v>
      </c>
      <c r="G112">
        <v>7000</v>
      </c>
      <c r="H112" t="s">
        <v>215</v>
      </c>
      <c r="I112" t="s">
        <v>34</v>
      </c>
      <c r="J112">
        <v>2000</v>
      </c>
      <c r="K112">
        <v>0</v>
      </c>
      <c r="L112">
        <v>29</v>
      </c>
      <c r="N112" t="s">
        <v>41</v>
      </c>
      <c r="Q112">
        <v>0</v>
      </c>
      <c r="R112">
        <v>0</v>
      </c>
      <c r="S112">
        <v>525000</v>
      </c>
      <c r="T112" t="s">
        <v>45</v>
      </c>
      <c r="U112" s="2">
        <v>525000</v>
      </c>
      <c r="V112" t="s">
        <v>37</v>
      </c>
      <c r="W112" s="3">
        <v>44057</v>
      </c>
      <c r="X112" s="2">
        <v>525000</v>
      </c>
      <c r="Y112">
        <v>525000</v>
      </c>
      <c r="Z112">
        <v>148.05000000000001</v>
      </c>
      <c r="AA112">
        <v>100</v>
      </c>
      <c r="AB112">
        <v>3546</v>
      </c>
      <c r="AC112" t="s">
        <v>216</v>
      </c>
      <c r="AD112" t="s">
        <v>217</v>
      </c>
      <c r="AE112">
        <v>977155</v>
      </c>
      <c r="AF112">
        <v>22.432400000000001</v>
      </c>
    </row>
    <row r="113" spans="1:32" x14ac:dyDescent="0.2">
      <c r="A113" t="s">
        <v>218</v>
      </c>
      <c r="B113">
        <v>3</v>
      </c>
      <c r="C113">
        <v>1</v>
      </c>
      <c r="D113">
        <v>78</v>
      </c>
      <c r="E113" t="s">
        <v>32</v>
      </c>
      <c r="F113" s="4">
        <v>0.02</v>
      </c>
      <c r="G113">
        <v>6270</v>
      </c>
      <c r="H113" t="s">
        <v>152</v>
      </c>
      <c r="I113" t="s">
        <v>34</v>
      </c>
      <c r="J113">
        <v>2500</v>
      </c>
      <c r="K113">
        <v>0</v>
      </c>
      <c r="L113">
        <v>78</v>
      </c>
      <c r="M113" t="s">
        <v>40</v>
      </c>
      <c r="N113" t="s">
        <v>35</v>
      </c>
      <c r="O113" t="s">
        <v>42</v>
      </c>
      <c r="Q113">
        <v>0</v>
      </c>
      <c r="R113">
        <v>0</v>
      </c>
      <c r="S113">
        <v>209000</v>
      </c>
      <c r="T113" t="s">
        <v>36</v>
      </c>
      <c r="U113" s="2">
        <v>209000</v>
      </c>
      <c r="V113" t="s">
        <v>37</v>
      </c>
      <c r="W113" s="3">
        <v>44046</v>
      </c>
      <c r="X113" s="2">
        <v>209000</v>
      </c>
      <c r="Y113">
        <v>209000</v>
      </c>
      <c r="Z113">
        <v>169.92</v>
      </c>
      <c r="AA113">
        <v>100</v>
      </c>
      <c r="AB113">
        <v>1230</v>
      </c>
      <c r="AC113" t="s">
        <v>70</v>
      </c>
      <c r="AD113" t="s">
        <v>71</v>
      </c>
      <c r="AE113">
        <v>8101</v>
      </c>
      <c r="AF113">
        <v>0.186</v>
      </c>
    </row>
    <row r="114" spans="1:32" x14ac:dyDescent="0.2">
      <c r="A114" t="s">
        <v>219</v>
      </c>
      <c r="B114">
        <v>3</v>
      </c>
      <c r="C114">
        <v>2</v>
      </c>
      <c r="D114">
        <v>4</v>
      </c>
      <c r="F114" s="1">
        <v>2.5000000000000001E-2</v>
      </c>
      <c r="G114">
        <v>500</v>
      </c>
      <c r="H114" t="s">
        <v>220</v>
      </c>
      <c r="I114" t="s">
        <v>34</v>
      </c>
      <c r="J114">
        <v>2500</v>
      </c>
      <c r="K114">
        <v>0</v>
      </c>
      <c r="L114">
        <v>4</v>
      </c>
      <c r="N114" t="s">
        <v>35</v>
      </c>
      <c r="Q114">
        <v>0</v>
      </c>
      <c r="R114">
        <v>0</v>
      </c>
      <c r="S114">
        <v>245000</v>
      </c>
      <c r="T114" t="s">
        <v>45</v>
      </c>
      <c r="U114" s="2">
        <v>245000</v>
      </c>
      <c r="V114" t="s">
        <v>37</v>
      </c>
      <c r="W114" s="3">
        <v>43959</v>
      </c>
      <c r="X114" s="2">
        <v>245000</v>
      </c>
      <c r="Y114">
        <v>245000</v>
      </c>
      <c r="Z114">
        <v>160.87</v>
      </c>
      <c r="AA114">
        <v>100</v>
      </c>
      <c r="AB114">
        <v>1523</v>
      </c>
      <c r="AE114">
        <v>7259</v>
      </c>
      <c r="AF114">
        <v>0.1666</v>
      </c>
    </row>
    <row r="115" spans="1:32" x14ac:dyDescent="0.2">
      <c r="A115" t="s">
        <v>221</v>
      </c>
      <c r="B115">
        <v>4</v>
      </c>
      <c r="C115">
        <v>2</v>
      </c>
      <c r="D115">
        <v>31</v>
      </c>
      <c r="E115" t="s">
        <v>32</v>
      </c>
      <c r="F115" s="1">
        <v>2.5000000000000001E-2</v>
      </c>
      <c r="G115">
        <v>5000</v>
      </c>
      <c r="H115" t="s">
        <v>138</v>
      </c>
      <c r="I115" t="s">
        <v>34</v>
      </c>
      <c r="J115">
        <v>3000</v>
      </c>
      <c r="K115">
        <v>0</v>
      </c>
      <c r="L115">
        <v>31</v>
      </c>
      <c r="N115" t="s">
        <v>41</v>
      </c>
      <c r="Q115">
        <v>0</v>
      </c>
      <c r="R115">
        <v>0</v>
      </c>
      <c r="S115">
        <v>332500</v>
      </c>
      <c r="T115" t="s">
        <v>36</v>
      </c>
      <c r="U115" s="2">
        <v>339990</v>
      </c>
      <c r="V115" t="s">
        <v>37</v>
      </c>
      <c r="W115" s="3">
        <v>43987</v>
      </c>
      <c r="X115" s="2">
        <v>332500</v>
      </c>
      <c r="Y115">
        <v>332500</v>
      </c>
      <c r="Z115">
        <v>207.42</v>
      </c>
      <c r="AA115">
        <v>100</v>
      </c>
      <c r="AB115">
        <v>1603</v>
      </c>
      <c r="AE115">
        <v>10160</v>
      </c>
      <c r="AF115">
        <v>0.23319999999999999</v>
      </c>
    </row>
    <row r="116" spans="1:32" x14ac:dyDescent="0.2">
      <c r="A116" t="s">
        <v>222</v>
      </c>
      <c r="B116">
        <v>4</v>
      </c>
      <c r="C116">
        <v>2</v>
      </c>
      <c r="D116">
        <v>13</v>
      </c>
      <c r="E116" t="s">
        <v>32</v>
      </c>
      <c r="F116" s="4">
        <v>0.03</v>
      </c>
      <c r="G116">
        <v>3158</v>
      </c>
      <c r="H116" t="s">
        <v>194</v>
      </c>
      <c r="I116" t="s">
        <v>34</v>
      </c>
      <c r="J116">
        <v>2500</v>
      </c>
      <c r="K116">
        <v>0</v>
      </c>
      <c r="L116">
        <v>13</v>
      </c>
      <c r="M116" t="s">
        <v>40</v>
      </c>
      <c r="N116" t="s">
        <v>41</v>
      </c>
      <c r="O116" t="s">
        <v>42</v>
      </c>
      <c r="Q116">
        <v>0</v>
      </c>
      <c r="R116">
        <v>0</v>
      </c>
      <c r="S116">
        <v>321800</v>
      </c>
      <c r="T116" t="s">
        <v>45</v>
      </c>
      <c r="U116" s="2">
        <v>321800</v>
      </c>
      <c r="V116" t="s">
        <v>37</v>
      </c>
      <c r="W116" s="3">
        <v>43979</v>
      </c>
      <c r="X116" s="2">
        <v>321800</v>
      </c>
      <c r="Y116">
        <v>321800</v>
      </c>
      <c r="AA116">
        <v>100</v>
      </c>
      <c r="AE116">
        <v>7405</v>
      </c>
      <c r="AF116">
        <v>0.17</v>
      </c>
    </row>
    <row r="117" spans="1:32" x14ac:dyDescent="0.2">
      <c r="A117" t="s">
        <v>223</v>
      </c>
      <c r="B117">
        <v>3</v>
      </c>
      <c r="C117">
        <v>2</v>
      </c>
      <c r="D117">
        <v>41</v>
      </c>
      <c r="F117" s="1">
        <v>2.5000000000000001E-2</v>
      </c>
      <c r="G117">
        <v>1500</v>
      </c>
      <c r="H117" t="s">
        <v>65</v>
      </c>
      <c r="I117" t="s">
        <v>34</v>
      </c>
      <c r="J117">
        <v>3000</v>
      </c>
      <c r="K117">
        <v>0</v>
      </c>
      <c r="L117">
        <v>41</v>
      </c>
      <c r="N117" t="s">
        <v>51</v>
      </c>
      <c r="Q117">
        <v>0</v>
      </c>
      <c r="R117">
        <v>0</v>
      </c>
      <c r="S117">
        <v>279000</v>
      </c>
      <c r="T117" t="s">
        <v>36</v>
      </c>
      <c r="U117" s="2">
        <v>282000</v>
      </c>
      <c r="V117" t="s">
        <v>37</v>
      </c>
      <c r="W117" s="3">
        <v>43983</v>
      </c>
      <c r="X117" s="2">
        <v>279000</v>
      </c>
      <c r="Y117">
        <v>279000</v>
      </c>
      <c r="AA117">
        <v>100</v>
      </c>
      <c r="AE117">
        <v>6534</v>
      </c>
      <c r="AF117">
        <v>0.15</v>
      </c>
    </row>
    <row r="118" spans="1:32" x14ac:dyDescent="0.2">
      <c r="A118" t="s">
        <v>224</v>
      </c>
      <c r="B118">
        <v>3</v>
      </c>
      <c r="C118">
        <v>2</v>
      </c>
      <c r="D118">
        <v>73</v>
      </c>
      <c r="E118" t="s">
        <v>75</v>
      </c>
      <c r="F118" s="4">
        <v>0.02</v>
      </c>
      <c r="G118">
        <v>2000</v>
      </c>
      <c r="H118" t="s">
        <v>148</v>
      </c>
      <c r="I118" t="s">
        <v>34</v>
      </c>
      <c r="J118">
        <v>2500</v>
      </c>
      <c r="K118">
        <v>0</v>
      </c>
      <c r="L118">
        <v>73</v>
      </c>
      <c r="N118" t="s">
        <v>41</v>
      </c>
      <c r="Q118">
        <v>0</v>
      </c>
      <c r="R118">
        <v>0</v>
      </c>
      <c r="S118">
        <v>279400</v>
      </c>
      <c r="T118" t="s">
        <v>36</v>
      </c>
      <c r="U118" s="2">
        <v>274900</v>
      </c>
      <c r="V118" t="s">
        <v>37</v>
      </c>
      <c r="W118" s="3">
        <v>44077</v>
      </c>
      <c r="X118" s="2">
        <v>279400</v>
      </c>
      <c r="Y118">
        <v>279400</v>
      </c>
      <c r="Z118">
        <v>157.66999999999999</v>
      </c>
      <c r="AA118">
        <v>100</v>
      </c>
      <c r="AB118">
        <v>1772</v>
      </c>
      <c r="AC118" t="s">
        <v>67</v>
      </c>
      <c r="AD118" t="s">
        <v>68</v>
      </c>
      <c r="AE118">
        <v>11223</v>
      </c>
      <c r="AF118">
        <v>0.2576</v>
      </c>
    </row>
    <row r="119" spans="1:32" x14ac:dyDescent="0.2">
      <c r="A119" t="s">
        <v>225</v>
      </c>
      <c r="B119">
        <v>4</v>
      </c>
      <c r="C119">
        <v>1.75</v>
      </c>
      <c r="D119">
        <v>72</v>
      </c>
      <c r="E119" t="s">
        <v>32</v>
      </c>
      <c r="F119" s="4">
        <v>0.03</v>
      </c>
      <c r="G119">
        <v>4455</v>
      </c>
      <c r="H119" t="s">
        <v>142</v>
      </c>
      <c r="I119" t="s">
        <v>34</v>
      </c>
      <c r="J119">
        <v>3000</v>
      </c>
      <c r="K119">
        <v>0</v>
      </c>
      <c r="L119">
        <v>72</v>
      </c>
      <c r="M119" t="s">
        <v>40</v>
      </c>
      <c r="N119" t="s">
        <v>35</v>
      </c>
      <c r="O119" t="s">
        <v>42</v>
      </c>
      <c r="Q119">
        <v>0</v>
      </c>
      <c r="R119">
        <v>0</v>
      </c>
      <c r="S119">
        <v>314000</v>
      </c>
      <c r="T119" t="s">
        <v>45</v>
      </c>
      <c r="U119" s="2">
        <v>319000</v>
      </c>
      <c r="V119" t="s">
        <v>37</v>
      </c>
      <c r="W119" s="3">
        <v>44013</v>
      </c>
      <c r="X119" s="2">
        <v>297000</v>
      </c>
      <c r="Y119">
        <v>297000</v>
      </c>
      <c r="AA119">
        <v>94.59</v>
      </c>
      <c r="AC119" t="s">
        <v>56</v>
      </c>
      <c r="AD119" t="s">
        <v>57</v>
      </c>
      <c r="AE119">
        <v>10454</v>
      </c>
      <c r="AF119">
        <v>0.24</v>
      </c>
    </row>
    <row r="120" spans="1:32" x14ac:dyDescent="0.2">
      <c r="A120" t="s">
        <v>226</v>
      </c>
      <c r="B120">
        <v>3</v>
      </c>
      <c r="C120">
        <v>1.75</v>
      </c>
      <c r="D120">
        <v>59</v>
      </c>
      <c r="E120" t="s">
        <v>32</v>
      </c>
      <c r="F120" s="1">
        <v>2.2499999999999999E-2</v>
      </c>
      <c r="G120">
        <v>6960</v>
      </c>
      <c r="I120" t="s">
        <v>34</v>
      </c>
      <c r="J120">
        <v>3000</v>
      </c>
      <c r="K120">
        <v>0</v>
      </c>
      <c r="L120">
        <v>59</v>
      </c>
      <c r="M120" t="s">
        <v>40</v>
      </c>
      <c r="N120" t="s">
        <v>35</v>
      </c>
      <c r="O120" t="s">
        <v>42</v>
      </c>
      <c r="Q120">
        <v>0</v>
      </c>
      <c r="R120">
        <v>0</v>
      </c>
      <c r="S120">
        <v>239900</v>
      </c>
      <c r="T120" t="s">
        <v>36</v>
      </c>
      <c r="U120" s="2">
        <v>239900</v>
      </c>
      <c r="V120" t="s">
        <v>37</v>
      </c>
      <c r="W120" s="3">
        <v>44004</v>
      </c>
      <c r="X120" s="2">
        <v>232000</v>
      </c>
      <c r="Y120">
        <v>232000</v>
      </c>
      <c r="Z120">
        <v>154.15</v>
      </c>
      <c r="AA120">
        <v>96.71</v>
      </c>
      <c r="AB120">
        <v>1505</v>
      </c>
      <c r="AE120">
        <v>17234</v>
      </c>
      <c r="AF120">
        <v>0.39560000000000001</v>
      </c>
    </row>
    <row r="121" spans="1:32" x14ac:dyDescent="0.2">
      <c r="A121" t="s">
        <v>227</v>
      </c>
      <c r="B121">
        <v>4</v>
      </c>
      <c r="C121">
        <v>2</v>
      </c>
      <c r="D121">
        <v>28</v>
      </c>
      <c r="E121" t="s">
        <v>32</v>
      </c>
      <c r="F121" s="1">
        <v>2.5000000000000001E-2</v>
      </c>
      <c r="G121">
        <v>2200</v>
      </c>
      <c r="H121" t="s">
        <v>228</v>
      </c>
      <c r="I121" t="s">
        <v>34</v>
      </c>
      <c r="J121">
        <v>3500</v>
      </c>
      <c r="K121">
        <v>0</v>
      </c>
      <c r="L121">
        <v>28</v>
      </c>
      <c r="N121" t="s">
        <v>35</v>
      </c>
      <c r="Q121">
        <v>0</v>
      </c>
      <c r="R121">
        <v>0</v>
      </c>
      <c r="S121">
        <v>299950</v>
      </c>
      <c r="T121" t="s">
        <v>36</v>
      </c>
      <c r="U121" s="2">
        <v>299950</v>
      </c>
      <c r="V121" t="s">
        <v>37</v>
      </c>
      <c r="W121" s="3">
        <v>44008</v>
      </c>
      <c r="X121" s="2">
        <v>299500</v>
      </c>
      <c r="Y121">
        <v>299500</v>
      </c>
      <c r="Z121">
        <v>162.68</v>
      </c>
      <c r="AA121">
        <v>99.85</v>
      </c>
      <c r="AB121">
        <v>1841</v>
      </c>
      <c r="AE121">
        <v>10840</v>
      </c>
      <c r="AF121">
        <v>0.24890000000000001</v>
      </c>
    </row>
    <row r="122" spans="1:32" x14ac:dyDescent="0.2">
      <c r="A122" t="s">
        <v>229</v>
      </c>
      <c r="B122">
        <v>4</v>
      </c>
      <c r="C122">
        <v>2</v>
      </c>
      <c r="D122">
        <v>23</v>
      </c>
      <c r="E122" t="s">
        <v>32</v>
      </c>
      <c r="F122" s="1">
        <v>2.5000000000000001E-2</v>
      </c>
      <c r="G122">
        <v>400</v>
      </c>
      <c r="H122" t="s">
        <v>33</v>
      </c>
      <c r="I122" t="s">
        <v>34</v>
      </c>
      <c r="J122">
        <v>3000</v>
      </c>
      <c r="K122">
        <v>0</v>
      </c>
      <c r="L122">
        <v>23</v>
      </c>
      <c r="M122" t="s">
        <v>40</v>
      </c>
      <c r="N122" t="s">
        <v>51</v>
      </c>
      <c r="O122" t="s">
        <v>42</v>
      </c>
      <c r="Q122">
        <v>0</v>
      </c>
      <c r="R122">
        <v>0</v>
      </c>
      <c r="S122">
        <v>308000</v>
      </c>
      <c r="T122" t="s">
        <v>36</v>
      </c>
      <c r="U122" s="2">
        <v>310000</v>
      </c>
      <c r="V122" t="s">
        <v>37</v>
      </c>
      <c r="W122" s="3">
        <v>44000</v>
      </c>
      <c r="X122" s="2">
        <v>300000</v>
      </c>
      <c r="Y122">
        <v>300000</v>
      </c>
      <c r="Z122">
        <v>168.54</v>
      </c>
      <c r="AA122">
        <v>97.4</v>
      </c>
      <c r="AB122">
        <v>1780</v>
      </c>
      <c r="AE122">
        <v>8276</v>
      </c>
      <c r="AF122">
        <v>0.19</v>
      </c>
    </row>
    <row r="123" spans="1:32" x14ac:dyDescent="0.2">
      <c r="A123" t="s">
        <v>230</v>
      </c>
      <c r="B123">
        <v>4</v>
      </c>
      <c r="C123">
        <v>2</v>
      </c>
      <c r="D123">
        <v>31</v>
      </c>
      <c r="E123" t="s">
        <v>32</v>
      </c>
      <c r="F123" s="4">
        <v>0.02</v>
      </c>
      <c r="G123">
        <v>0</v>
      </c>
      <c r="I123" t="s">
        <v>55</v>
      </c>
      <c r="J123">
        <v>2000</v>
      </c>
      <c r="K123">
        <v>0</v>
      </c>
      <c r="L123">
        <v>31</v>
      </c>
      <c r="M123" t="s">
        <v>40</v>
      </c>
      <c r="N123" t="s">
        <v>41</v>
      </c>
      <c r="O123" t="s">
        <v>42</v>
      </c>
      <c r="Q123">
        <v>0</v>
      </c>
      <c r="R123">
        <v>0</v>
      </c>
      <c r="S123">
        <v>309500</v>
      </c>
      <c r="T123" t="s">
        <v>36</v>
      </c>
      <c r="U123" s="2">
        <v>320000</v>
      </c>
      <c r="V123" t="s">
        <v>37</v>
      </c>
      <c r="W123" s="3">
        <v>43998</v>
      </c>
      <c r="X123" s="2">
        <v>309500</v>
      </c>
      <c r="Y123">
        <v>309500</v>
      </c>
      <c r="Z123">
        <v>173.88</v>
      </c>
      <c r="AA123">
        <v>100</v>
      </c>
      <c r="AB123">
        <v>1780</v>
      </c>
      <c r="AE123">
        <v>6534</v>
      </c>
      <c r="AF123">
        <v>0.15</v>
      </c>
    </row>
    <row r="124" spans="1:32" x14ac:dyDescent="0.2">
      <c r="A124" t="s">
        <v>231</v>
      </c>
      <c r="B124">
        <v>4</v>
      </c>
      <c r="C124">
        <v>1.75</v>
      </c>
      <c r="D124">
        <v>10</v>
      </c>
      <c r="E124" t="s">
        <v>32</v>
      </c>
      <c r="F124" s="1">
        <v>2.75E-2</v>
      </c>
      <c r="G124">
        <v>3000</v>
      </c>
      <c r="H124" t="s">
        <v>220</v>
      </c>
      <c r="I124" t="s">
        <v>34</v>
      </c>
      <c r="J124">
        <v>2000</v>
      </c>
      <c r="K124">
        <v>0</v>
      </c>
      <c r="L124">
        <v>10</v>
      </c>
      <c r="N124" t="s">
        <v>41</v>
      </c>
      <c r="Q124">
        <v>0</v>
      </c>
      <c r="R124">
        <v>0</v>
      </c>
      <c r="S124">
        <v>192500</v>
      </c>
      <c r="T124" t="s">
        <v>36</v>
      </c>
      <c r="U124" s="2">
        <v>192500</v>
      </c>
      <c r="V124" t="s">
        <v>37</v>
      </c>
      <c r="W124" s="3">
        <v>43993</v>
      </c>
      <c r="X124" s="2">
        <v>196000</v>
      </c>
      <c r="Y124">
        <v>196000</v>
      </c>
      <c r="Z124">
        <v>138.13</v>
      </c>
      <c r="AA124">
        <v>101.82</v>
      </c>
      <c r="AB124">
        <v>1419</v>
      </c>
      <c r="AC124" t="s">
        <v>70</v>
      </c>
      <c r="AD124" t="s">
        <v>71</v>
      </c>
      <c r="AE124">
        <v>7684</v>
      </c>
      <c r="AF124">
        <v>0.1764</v>
      </c>
    </row>
    <row r="125" spans="1:32" x14ac:dyDescent="0.2">
      <c r="A125" t="s">
        <v>232</v>
      </c>
      <c r="B125">
        <v>3</v>
      </c>
      <c r="C125">
        <v>2</v>
      </c>
      <c r="D125">
        <v>15</v>
      </c>
      <c r="E125" t="s">
        <v>32</v>
      </c>
      <c r="F125" s="4">
        <v>0.02</v>
      </c>
      <c r="G125">
        <v>0</v>
      </c>
      <c r="I125" t="s">
        <v>55</v>
      </c>
      <c r="J125">
        <v>3000</v>
      </c>
      <c r="K125">
        <v>0</v>
      </c>
      <c r="L125">
        <v>15</v>
      </c>
      <c r="N125" t="s">
        <v>35</v>
      </c>
      <c r="Q125">
        <v>0</v>
      </c>
      <c r="R125">
        <v>0</v>
      </c>
      <c r="S125">
        <v>249500</v>
      </c>
      <c r="T125" t="s">
        <v>36</v>
      </c>
      <c r="U125" s="2">
        <v>249500</v>
      </c>
      <c r="V125" t="s">
        <v>37</v>
      </c>
      <c r="W125" s="3">
        <v>44004</v>
      </c>
      <c r="X125" s="2">
        <v>255000</v>
      </c>
      <c r="Y125">
        <v>255000</v>
      </c>
      <c r="Z125">
        <v>165.48</v>
      </c>
      <c r="AA125">
        <v>102.2</v>
      </c>
      <c r="AB125">
        <v>1541</v>
      </c>
      <c r="AC125" t="s">
        <v>67</v>
      </c>
      <c r="AD125" t="s">
        <v>68</v>
      </c>
      <c r="AE125">
        <v>7401</v>
      </c>
      <c r="AF125">
        <v>0.1699</v>
      </c>
    </row>
    <row r="126" spans="1:32" x14ac:dyDescent="0.2">
      <c r="A126" t="s">
        <v>233</v>
      </c>
      <c r="B126">
        <v>3</v>
      </c>
      <c r="C126">
        <v>1.5</v>
      </c>
      <c r="D126">
        <v>60</v>
      </c>
      <c r="F126" s="1">
        <v>2.5000000000000001E-2</v>
      </c>
      <c r="G126">
        <v>0</v>
      </c>
      <c r="I126" t="s">
        <v>34</v>
      </c>
      <c r="J126">
        <v>2000</v>
      </c>
      <c r="K126">
        <v>310</v>
      </c>
      <c r="L126">
        <v>60</v>
      </c>
      <c r="M126" t="s">
        <v>40</v>
      </c>
      <c r="N126" t="s">
        <v>35</v>
      </c>
      <c r="O126" t="s">
        <v>42</v>
      </c>
      <c r="Q126">
        <v>0</v>
      </c>
      <c r="R126">
        <v>0</v>
      </c>
      <c r="S126">
        <v>161990</v>
      </c>
      <c r="T126" t="s">
        <v>36</v>
      </c>
      <c r="U126" s="2">
        <v>167000</v>
      </c>
      <c r="V126" t="s">
        <v>37</v>
      </c>
      <c r="W126" s="3">
        <v>44042</v>
      </c>
      <c r="X126" s="2">
        <v>162000</v>
      </c>
      <c r="Y126">
        <v>162000</v>
      </c>
      <c r="Z126">
        <v>106.44</v>
      </c>
      <c r="AA126">
        <v>100.01</v>
      </c>
      <c r="AB126">
        <v>1522</v>
      </c>
      <c r="AC126" t="s">
        <v>234</v>
      </c>
      <c r="AD126" t="s">
        <v>235</v>
      </c>
      <c r="AE126">
        <v>1792</v>
      </c>
      <c r="AF126">
        <v>4.1099999999999998E-2</v>
      </c>
    </row>
    <row r="127" spans="1:32" x14ac:dyDescent="0.2">
      <c r="A127" t="s">
        <v>236</v>
      </c>
      <c r="B127">
        <v>4</v>
      </c>
      <c r="C127">
        <v>2</v>
      </c>
      <c r="D127">
        <v>13</v>
      </c>
      <c r="E127" t="s">
        <v>32</v>
      </c>
      <c r="F127" s="1">
        <v>2.5000000000000001E-2</v>
      </c>
      <c r="G127">
        <v>902.11</v>
      </c>
      <c r="H127" t="s">
        <v>165</v>
      </c>
      <c r="I127" t="s">
        <v>34</v>
      </c>
      <c r="J127">
        <v>2000</v>
      </c>
      <c r="K127">
        <v>0</v>
      </c>
      <c r="L127">
        <v>13</v>
      </c>
      <c r="M127" t="s">
        <v>40</v>
      </c>
      <c r="N127" t="s">
        <v>35</v>
      </c>
      <c r="O127" t="s">
        <v>42</v>
      </c>
      <c r="Q127">
        <v>0</v>
      </c>
      <c r="R127">
        <v>0</v>
      </c>
      <c r="S127">
        <v>244900</v>
      </c>
      <c r="T127" t="s">
        <v>36</v>
      </c>
      <c r="U127" s="2">
        <v>244900</v>
      </c>
      <c r="V127" t="s">
        <v>37</v>
      </c>
      <c r="W127" s="3">
        <v>44008</v>
      </c>
      <c r="X127" s="2">
        <v>245000</v>
      </c>
      <c r="Y127">
        <v>245000</v>
      </c>
      <c r="Z127">
        <v>202.81</v>
      </c>
      <c r="AA127">
        <v>100.04</v>
      </c>
      <c r="AB127">
        <v>1208</v>
      </c>
      <c r="AE127">
        <v>8750</v>
      </c>
      <c r="AF127">
        <v>0.2009</v>
      </c>
    </row>
    <row r="128" spans="1:32" x14ac:dyDescent="0.2">
      <c r="A128" t="s">
        <v>237</v>
      </c>
      <c r="B128">
        <v>3</v>
      </c>
      <c r="C128">
        <v>1.75</v>
      </c>
      <c r="D128">
        <v>4</v>
      </c>
      <c r="F128" s="1">
        <v>2.3E-2</v>
      </c>
      <c r="G128">
        <v>4000</v>
      </c>
      <c r="H128" t="s">
        <v>114</v>
      </c>
      <c r="I128" t="s">
        <v>34</v>
      </c>
      <c r="J128">
        <v>2000</v>
      </c>
      <c r="K128">
        <v>0</v>
      </c>
      <c r="L128">
        <v>4</v>
      </c>
      <c r="N128" t="s">
        <v>35</v>
      </c>
      <c r="Q128">
        <v>0</v>
      </c>
      <c r="R128">
        <v>0</v>
      </c>
      <c r="S128">
        <v>205000</v>
      </c>
      <c r="T128" t="s">
        <v>36</v>
      </c>
      <c r="U128" s="2">
        <v>205000</v>
      </c>
      <c r="V128" t="s">
        <v>37</v>
      </c>
      <c r="W128" s="3">
        <v>43971</v>
      </c>
      <c r="X128" s="2">
        <v>205000</v>
      </c>
      <c r="Y128">
        <v>205000</v>
      </c>
      <c r="Z128">
        <v>157.33000000000001</v>
      </c>
      <c r="AA128">
        <v>100</v>
      </c>
      <c r="AB128">
        <v>1303</v>
      </c>
      <c r="AE128">
        <v>5999</v>
      </c>
      <c r="AF128">
        <v>0.13769999999999999</v>
      </c>
    </row>
    <row r="129" spans="1:32" x14ac:dyDescent="0.2">
      <c r="A129" t="s">
        <v>238</v>
      </c>
      <c r="B129">
        <v>3</v>
      </c>
      <c r="C129">
        <v>2</v>
      </c>
      <c r="D129">
        <v>21</v>
      </c>
      <c r="E129" t="s">
        <v>32</v>
      </c>
      <c r="F129" s="4">
        <v>0.03</v>
      </c>
      <c r="G129">
        <v>7029.77</v>
      </c>
      <c r="H129" t="s">
        <v>95</v>
      </c>
      <c r="I129" t="s">
        <v>34</v>
      </c>
      <c r="J129">
        <v>3000</v>
      </c>
      <c r="K129">
        <v>0</v>
      </c>
      <c r="L129">
        <v>3</v>
      </c>
      <c r="M129" t="s">
        <v>40</v>
      </c>
      <c r="N129" t="s">
        <v>41</v>
      </c>
      <c r="O129" t="s">
        <v>42</v>
      </c>
      <c r="Q129">
        <v>0</v>
      </c>
      <c r="R129">
        <v>0</v>
      </c>
      <c r="S129">
        <v>310000</v>
      </c>
      <c r="T129" t="s">
        <v>36</v>
      </c>
      <c r="U129" s="2">
        <v>299000</v>
      </c>
      <c r="V129" t="s">
        <v>37</v>
      </c>
      <c r="W129" s="3">
        <v>44018</v>
      </c>
      <c r="X129" s="2">
        <v>319000</v>
      </c>
      <c r="Y129">
        <v>319000</v>
      </c>
      <c r="Z129">
        <v>154.93</v>
      </c>
      <c r="AA129">
        <v>102.9</v>
      </c>
      <c r="AB129">
        <v>2059</v>
      </c>
      <c r="AE129">
        <v>7964</v>
      </c>
      <c r="AF129">
        <v>0.18279999999999999</v>
      </c>
    </row>
    <row r="130" spans="1:32" x14ac:dyDescent="0.2">
      <c r="A130" t="s">
        <v>239</v>
      </c>
      <c r="B130">
        <v>4</v>
      </c>
      <c r="C130">
        <v>2.5</v>
      </c>
      <c r="D130">
        <v>10</v>
      </c>
      <c r="F130" s="1">
        <v>2.5000000000000001E-2</v>
      </c>
      <c r="G130">
        <v>0</v>
      </c>
      <c r="I130" t="s">
        <v>55</v>
      </c>
      <c r="J130">
        <v>5000</v>
      </c>
      <c r="K130">
        <v>79</v>
      </c>
      <c r="L130">
        <v>10</v>
      </c>
      <c r="M130" t="s">
        <v>40</v>
      </c>
      <c r="N130" t="s">
        <v>41</v>
      </c>
      <c r="O130" t="s">
        <v>42</v>
      </c>
      <c r="Q130">
        <v>0</v>
      </c>
      <c r="R130">
        <v>0</v>
      </c>
      <c r="S130">
        <v>360000</v>
      </c>
      <c r="T130" t="s">
        <v>36</v>
      </c>
      <c r="U130" s="2">
        <v>355000</v>
      </c>
      <c r="V130" t="s">
        <v>37</v>
      </c>
      <c r="W130" s="3">
        <v>43993</v>
      </c>
      <c r="X130" s="2">
        <v>355000</v>
      </c>
      <c r="Y130">
        <v>355000</v>
      </c>
      <c r="Z130">
        <v>149.29</v>
      </c>
      <c r="AA130">
        <v>98.61</v>
      </c>
      <c r="AB130">
        <v>2378</v>
      </c>
      <c r="AC130" t="s">
        <v>130</v>
      </c>
      <c r="AD130" t="s">
        <v>131</v>
      </c>
      <c r="AE130">
        <v>11069</v>
      </c>
      <c r="AF130">
        <v>0.25409999999999999</v>
      </c>
    </row>
    <row r="131" spans="1:32" x14ac:dyDescent="0.2">
      <c r="A131" t="s">
        <v>240</v>
      </c>
      <c r="B131">
        <v>4</v>
      </c>
      <c r="C131">
        <v>2</v>
      </c>
      <c r="D131">
        <v>17</v>
      </c>
      <c r="E131" t="s">
        <v>32</v>
      </c>
      <c r="F131" s="1">
        <v>2.5000000000000001E-2</v>
      </c>
      <c r="G131">
        <v>0</v>
      </c>
      <c r="I131" t="s">
        <v>55</v>
      </c>
      <c r="J131">
        <v>3000</v>
      </c>
      <c r="K131">
        <v>0</v>
      </c>
      <c r="L131">
        <v>10</v>
      </c>
      <c r="N131" t="s">
        <v>41</v>
      </c>
      <c r="Q131">
        <v>0</v>
      </c>
      <c r="R131">
        <v>0</v>
      </c>
      <c r="S131">
        <v>239900</v>
      </c>
      <c r="T131" t="s">
        <v>36</v>
      </c>
      <c r="U131" s="2">
        <v>239900</v>
      </c>
      <c r="V131" t="s">
        <v>37</v>
      </c>
      <c r="W131" s="3">
        <v>43991</v>
      </c>
      <c r="X131" s="2">
        <v>239900</v>
      </c>
      <c r="Y131">
        <v>239900</v>
      </c>
      <c r="Z131">
        <v>114.57</v>
      </c>
      <c r="AA131">
        <v>100</v>
      </c>
      <c r="AB131">
        <v>2094</v>
      </c>
      <c r="AC131" t="s">
        <v>67</v>
      </c>
      <c r="AD131" t="s">
        <v>68</v>
      </c>
      <c r="AE131">
        <v>9313</v>
      </c>
      <c r="AF131">
        <v>0.21379999999999999</v>
      </c>
    </row>
    <row r="132" spans="1:32" x14ac:dyDescent="0.2">
      <c r="A132" t="s">
        <v>241</v>
      </c>
      <c r="B132">
        <v>3</v>
      </c>
      <c r="C132">
        <v>1.75</v>
      </c>
      <c r="D132">
        <v>8</v>
      </c>
      <c r="E132" t="s">
        <v>32</v>
      </c>
      <c r="F132" s="1">
        <v>2.5000000000000001E-2</v>
      </c>
      <c r="G132">
        <v>300</v>
      </c>
      <c r="H132" t="s">
        <v>242</v>
      </c>
      <c r="I132" t="s">
        <v>34</v>
      </c>
      <c r="J132">
        <v>2000</v>
      </c>
      <c r="K132">
        <v>0</v>
      </c>
      <c r="L132">
        <v>8</v>
      </c>
      <c r="M132" t="s">
        <v>40</v>
      </c>
      <c r="N132" t="s">
        <v>35</v>
      </c>
      <c r="O132" t="s">
        <v>42</v>
      </c>
      <c r="Q132">
        <v>0</v>
      </c>
      <c r="R132">
        <v>0</v>
      </c>
      <c r="S132">
        <v>234999</v>
      </c>
      <c r="T132" t="s">
        <v>36</v>
      </c>
      <c r="U132" s="2">
        <v>234999</v>
      </c>
      <c r="V132" t="s">
        <v>37</v>
      </c>
      <c r="W132" s="3">
        <v>43990</v>
      </c>
      <c r="X132" s="2">
        <v>235000</v>
      </c>
      <c r="Y132">
        <v>235000</v>
      </c>
      <c r="Z132">
        <v>163.41999999999999</v>
      </c>
      <c r="AA132">
        <v>100</v>
      </c>
      <c r="AB132">
        <v>1438</v>
      </c>
      <c r="AE132">
        <v>7289</v>
      </c>
      <c r="AF132">
        <v>0.1673</v>
      </c>
    </row>
    <row r="133" spans="1:32" x14ac:dyDescent="0.2">
      <c r="A133" t="s">
        <v>243</v>
      </c>
      <c r="B133">
        <v>4</v>
      </c>
      <c r="C133">
        <v>2</v>
      </c>
      <c r="D133">
        <v>0</v>
      </c>
      <c r="E133" t="s">
        <v>32</v>
      </c>
      <c r="F133" s="1">
        <v>2.5000000000000001E-2</v>
      </c>
      <c r="G133">
        <v>0</v>
      </c>
      <c r="I133" t="s">
        <v>55</v>
      </c>
      <c r="J133">
        <v>3500</v>
      </c>
      <c r="K133">
        <v>0</v>
      </c>
      <c r="L133">
        <v>0</v>
      </c>
      <c r="M133" t="s">
        <v>40</v>
      </c>
      <c r="N133" t="s">
        <v>41</v>
      </c>
      <c r="O133" t="s">
        <v>42</v>
      </c>
      <c r="Q133">
        <v>0</v>
      </c>
      <c r="R133">
        <v>0</v>
      </c>
      <c r="S133">
        <v>335000</v>
      </c>
      <c r="T133" t="s">
        <v>36</v>
      </c>
      <c r="U133" s="2">
        <v>335000</v>
      </c>
      <c r="V133" t="s">
        <v>37</v>
      </c>
      <c r="W133" s="3">
        <v>43984</v>
      </c>
      <c r="X133" s="2">
        <v>325000</v>
      </c>
      <c r="Y133">
        <v>325000</v>
      </c>
      <c r="Z133">
        <v>152.87</v>
      </c>
      <c r="AA133">
        <v>97.01</v>
      </c>
      <c r="AB133">
        <v>2126</v>
      </c>
      <c r="AE133">
        <v>17636</v>
      </c>
      <c r="AF133">
        <v>0.40489999999999998</v>
      </c>
    </row>
    <row r="134" spans="1:32" x14ac:dyDescent="0.2">
      <c r="A134" t="s">
        <v>244</v>
      </c>
      <c r="B134">
        <v>4</v>
      </c>
      <c r="C134">
        <v>2</v>
      </c>
      <c r="D134">
        <v>3</v>
      </c>
      <c r="E134" t="s">
        <v>32</v>
      </c>
      <c r="F134" s="1">
        <v>2.5000000000000001E-2</v>
      </c>
      <c r="G134">
        <v>0</v>
      </c>
      <c r="I134" t="s">
        <v>55</v>
      </c>
      <c r="J134">
        <v>3000</v>
      </c>
      <c r="K134">
        <v>0</v>
      </c>
      <c r="L134">
        <v>3</v>
      </c>
      <c r="M134" t="s">
        <v>40</v>
      </c>
      <c r="N134" t="s">
        <v>35</v>
      </c>
      <c r="O134" t="s">
        <v>42</v>
      </c>
      <c r="Q134">
        <v>0</v>
      </c>
      <c r="R134">
        <v>0</v>
      </c>
      <c r="S134">
        <v>278000</v>
      </c>
      <c r="T134" t="s">
        <v>36</v>
      </c>
      <c r="U134" s="2">
        <v>278000</v>
      </c>
      <c r="V134" t="s">
        <v>37</v>
      </c>
      <c r="W134" s="3">
        <v>43984</v>
      </c>
      <c r="X134" s="2">
        <v>282000</v>
      </c>
      <c r="Y134">
        <v>282000</v>
      </c>
      <c r="Z134">
        <v>165.88</v>
      </c>
      <c r="AA134">
        <v>101.44</v>
      </c>
      <c r="AB134">
        <v>1700</v>
      </c>
      <c r="AC134" t="s">
        <v>67</v>
      </c>
      <c r="AD134" t="s">
        <v>68</v>
      </c>
      <c r="AE134">
        <v>7702</v>
      </c>
      <c r="AF134">
        <v>0.17680000000000001</v>
      </c>
    </row>
    <row r="135" spans="1:32" x14ac:dyDescent="0.2">
      <c r="A135" t="s">
        <v>245</v>
      </c>
      <c r="B135">
        <v>5</v>
      </c>
      <c r="C135">
        <v>3.5</v>
      </c>
      <c r="D135">
        <v>17</v>
      </c>
      <c r="E135" t="s">
        <v>32</v>
      </c>
      <c r="F135" s="1">
        <v>2.5000000000000001E-2</v>
      </c>
      <c r="G135">
        <v>5200</v>
      </c>
      <c r="H135" t="s">
        <v>165</v>
      </c>
      <c r="I135" t="s">
        <v>34</v>
      </c>
      <c r="J135">
        <v>5000</v>
      </c>
      <c r="K135">
        <v>0</v>
      </c>
      <c r="L135">
        <v>17</v>
      </c>
      <c r="N135" t="s">
        <v>35</v>
      </c>
      <c r="Q135">
        <v>0</v>
      </c>
      <c r="R135">
        <v>0</v>
      </c>
      <c r="S135">
        <v>338000</v>
      </c>
      <c r="T135" t="s">
        <v>125</v>
      </c>
      <c r="U135" s="2">
        <v>338000</v>
      </c>
      <c r="V135" t="s">
        <v>37</v>
      </c>
      <c r="W135" s="3">
        <v>44001</v>
      </c>
      <c r="X135" s="2">
        <v>338000</v>
      </c>
      <c r="Y135">
        <v>338000</v>
      </c>
      <c r="Z135">
        <v>118.26</v>
      </c>
      <c r="AA135">
        <v>100</v>
      </c>
      <c r="AB135">
        <v>2858</v>
      </c>
      <c r="AE135">
        <v>8620</v>
      </c>
      <c r="AF135">
        <v>0.19789999999999999</v>
      </c>
    </row>
    <row r="136" spans="1:32" x14ac:dyDescent="0.2">
      <c r="A136" t="s">
        <v>246</v>
      </c>
      <c r="B136">
        <v>4</v>
      </c>
      <c r="C136">
        <v>3</v>
      </c>
      <c r="D136">
        <v>6</v>
      </c>
      <c r="F136" s="1">
        <v>2.5000000000000001E-2</v>
      </c>
      <c r="G136">
        <v>5000</v>
      </c>
      <c r="H136" t="s">
        <v>95</v>
      </c>
      <c r="I136" t="s">
        <v>34</v>
      </c>
      <c r="J136">
        <v>3000</v>
      </c>
      <c r="K136">
        <v>0</v>
      </c>
      <c r="L136">
        <v>6</v>
      </c>
      <c r="N136" t="s">
        <v>35</v>
      </c>
      <c r="Q136">
        <v>0</v>
      </c>
      <c r="R136">
        <v>0</v>
      </c>
      <c r="S136">
        <v>319900</v>
      </c>
      <c r="T136" t="s">
        <v>36</v>
      </c>
      <c r="U136" s="2">
        <v>319900</v>
      </c>
      <c r="V136" t="s">
        <v>37</v>
      </c>
      <c r="W136" s="3">
        <v>43985</v>
      </c>
      <c r="X136" s="2">
        <v>325000</v>
      </c>
      <c r="Y136">
        <v>325000</v>
      </c>
      <c r="Z136">
        <v>167.1</v>
      </c>
      <c r="AA136">
        <v>101.59</v>
      </c>
      <c r="AB136">
        <v>1945</v>
      </c>
      <c r="AE136">
        <v>11828</v>
      </c>
      <c r="AF136">
        <v>0.27150000000000002</v>
      </c>
    </row>
    <row r="137" spans="1:32" x14ac:dyDescent="0.2">
      <c r="A137" t="s">
        <v>247</v>
      </c>
      <c r="B137">
        <v>3</v>
      </c>
      <c r="C137">
        <v>2</v>
      </c>
      <c r="D137">
        <v>5</v>
      </c>
      <c r="E137" t="s">
        <v>32</v>
      </c>
      <c r="F137" s="1">
        <v>2.5000000000000001E-2</v>
      </c>
      <c r="G137">
        <v>0</v>
      </c>
      <c r="I137" t="s">
        <v>55</v>
      </c>
      <c r="J137">
        <v>2500</v>
      </c>
      <c r="K137">
        <v>0</v>
      </c>
      <c r="L137">
        <v>5</v>
      </c>
      <c r="M137" t="s">
        <v>40</v>
      </c>
      <c r="N137" t="s">
        <v>41</v>
      </c>
      <c r="O137" t="s">
        <v>42</v>
      </c>
      <c r="Q137">
        <v>0</v>
      </c>
      <c r="R137">
        <v>0</v>
      </c>
      <c r="S137">
        <v>275000</v>
      </c>
      <c r="T137" t="s">
        <v>36</v>
      </c>
      <c r="U137" s="2">
        <v>275000</v>
      </c>
      <c r="V137" t="s">
        <v>37</v>
      </c>
      <c r="W137" s="3">
        <v>44000</v>
      </c>
      <c r="X137" s="2">
        <v>267000</v>
      </c>
      <c r="Y137">
        <v>267000</v>
      </c>
      <c r="Z137">
        <v>182</v>
      </c>
      <c r="AA137">
        <v>97.09</v>
      </c>
      <c r="AB137">
        <v>1467</v>
      </c>
      <c r="AE137">
        <v>7185</v>
      </c>
      <c r="AF137">
        <v>0.16489999999999999</v>
      </c>
    </row>
    <row r="138" spans="1:32" x14ac:dyDescent="0.2">
      <c r="A138" t="s">
        <v>248</v>
      </c>
      <c r="B138">
        <v>3</v>
      </c>
      <c r="C138">
        <v>2</v>
      </c>
      <c r="D138">
        <v>4</v>
      </c>
      <c r="F138" s="1">
        <v>2.5000000000000001E-2</v>
      </c>
      <c r="G138">
        <v>0</v>
      </c>
      <c r="I138" t="s">
        <v>55</v>
      </c>
      <c r="J138">
        <v>2500</v>
      </c>
      <c r="K138">
        <v>0</v>
      </c>
      <c r="L138">
        <v>4</v>
      </c>
      <c r="N138" t="s">
        <v>35</v>
      </c>
      <c r="Q138">
        <v>0</v>
      </c>
      <c r="R138">
        <v>0</v>
      </c>
      <c r="S138">
        <v>260000</v>
      </c>
      <c r="T138" t="s">
        <v>36</v>
      </c>
      <c r="U138" s="2">
        <v>260000</v>
      </c>
      <c r="V138" t="s">
        <v>37</v>
      </c>
      <c r="W138" s="3">
        <v>43991</v>
      </c>
      <c r="X138" s="2">
        <v>260000</v>
      </c>
      <c r="Y138">
        <v>260000</v>
      </c>
      <c r="Z138">
        <v>182.2</v>
      </c>
      <c r="AA138">
        <v>100</v>
      </c>
      <c r="AB138">
        <v>1427</v>
      </c>
      <c r="AE138">
        <v>5313</v>
      </c>
      <c r="AF138">
        <v>0.122</v>
      </c>
    </row>
    <row r="139" spans="1:32" x14ac:dyDescent="0.2">
      <c r="A139" t="s">
        <v>249</v>
      </c>
      <c r="B139">
        <v>5</v>
      </c>
      <c r="C139">
        <v>2</v>
      </c>
      <c r="D139">
        <v>10</v>
      </c>
      <c r="F139" s="1">
        <v>2.5000000000000001E-2</v>
      </c>
      <c r="G139">
        <v>5000</v>
      </c>
      <c r="H139" t="s">
        <v>250</v>
      </c>
      <c r="I139" t="s">
        <v>34</v>
      </c>
      <c r="J139">
        <v>3000</v>
      </c>
      <c r="K139">
        <v>0</v>
      </c>
      <c r="L139">
        <v>10</v>
      </c>
      <c r="N139" t="s">
        <v>35</v>
      </c>
      <c r="Q139">
        <v>0</v>
      </c>
      <c r="R139">
        <v>0</v>
      </c>
      <c r="S139">
        <v>320000</v>
      </c>
      <c r="T139" t="s">
        <v>36</v>
      </c>
      <c r="U139" s="2">
        <v>320000</v>
      </c>
      <c r="V139" t="s">
        <v>37</v>
      </c>
      <c r="W139" s="3">
        <v>43998</v>
      </c>
      <c r="X139" s="2">
        <v>324000</v>
      </c>
      <c r="Y139">
        <v>324000</v>
      </c>
      <c r="Z139">
        <v>171.52</v>
      </c>
      <c r="AA139">
        <v>101.25</v>
      </c>
      <c r="AB139">
        <v>1889</v>
      </c>
      <c r="AC139" t="s">
        <v>67</v>
      </c>
      <c r="AD139" t="s">
        <v>68</v>
      </c>
      <c r="AE139">
        <v>7176</v>
      </c>
      <c r="AF139">
        <v>0.16470000000000001</v>
      </c>
    </row>
    <row r="140" spans="1:32" x14ac:dyDescent="0.2">
      <c r="A140" t="s">
        <v>251</v>
      </c>
      <c r="B140">
        <v>5</v>
      </c>
      <c r="C140">
        <v>2</v>
      </c>
      <c r="D140">
        <v>11</v>
      </c>
      <c r="E140" t="s">
        <v>32</v>
      </c>
      <c r="F140" s="1">
        <v>2.5000000000000001E-2</v>
      </c>
      <c r="G140">
        <v>1000</v>
      </c>
      <c r="I140" t="s">
        <v>34</v>
      </c>
      <c r="J140">
        <v>4000</v>
      </c>
      <c r="K140">
        <v>25</v>
      </c>
      <c r="L140">
        <v>11</v>
      </c>
      <c r="M140" t="s">
        <v>40</v>
      </c>
      <c r="N140" t="s">
        <v>41</v>
      </c>
      <c r="O140" t="s">
        <v>42</v>
      </c>
      <c r="Q140">
        <v>0</v>
      </c>
      <c r="R140">
        <v>0</v>
      </c>
      <c r="S140">
        <v>395000</v>
      </c>
      <c r="T140" t="s">
        <v>36</v>
      </c>
      <c r="U140" s="2">
        <v>395000</v>
      </c>
      <c r="V140" t="s">
        <v>37</v>
      </c>
      <c r="W140" s="3">
        <v>44001</v>
      </c>
      <c r="X140" s="2">
        <v>385000</v>
      </c>
      <c r="Y140">
        <v>385000</v>
      </c>
      <c r="Z140">
        <v>158.05000000000001</v>
      </c>
      <c r="AA140">
        <v>97.47</v>
      </c>
      <c r="AB140">
        <v>2436</v>
      </c>
      <c r="AC140" t="s">
        <v>56</v>
      </c>
      <c r="AD140" t="s">
        <v>57</v>
      </c>
      <c r="AE140">
        <v>10177</v>
      </c>
      <c r="AF140">
        <v>0.2336</v>
      </c>
    </row>
    <row r="141" spans="1:32" x14ac:dyDescent="0.2">
      <c r="A141" t="s">
        <v>252</v>
      </c>
      <c r="B141">
        <v>3</v>
      </c>
      <c r="C141">
        <v>2</v>
      </c>
      <c r="D141">
        <v>3</v>
      </c>
      <c r="E141" t="s">
        <v>32</v>
      </c>
      <c r="F141" s="4">
        <v>0.02</v>
      </c>
      <c r="G141">
        <v>3000</v>
      </c>
      <c r="I141" t="s">
        <v>34</v>
      </c>
      <c r="J141">
        <v>3000</v>
      </c>
      <c r="K141">
        <v>0</v>
      </c>
      <c r="L141">
        <v>3</v>
      </c>
      <c r="M141" t="s">
        <v>40</v>
      </c>
      <c r="N141" t="s">
        <v>41</v>
      </c>
      <c r="O141" t="s">
        <v>42</v>
      </c>
      <c r="Q141">
        <v>0</v>
      </c>
      <c r="R141">
        <v>0</v>
      </c>
      <c r="S141">
        <v>316000</v>
      </c>
      <c r="T141" t="s">
        <v>36</v>
      </c>
      <c r="U141" s="2">
        <v>316000</v>
      </c>
      <c r="V141" t="s">
        <v>37</v>
      </c>
      <c r="W141" s="3">
        <v>43987</v>
      </c>
      <c r="X141" s="2">
        <v>316000</v>
      </c>
      <c r="Y141">
        <v>316000</v>
      </c>
      <c r="AA141">
        <v>100</v>
      </c>
      <c r="AC141" t="s">
        <v>67</v>
      </c>
      <c r="AD141" t="s">
        <v>68</v>
      </c>
      <c r="AE141">
        <v>6534</v>
      </c>
      <c r="AF141">
        <v>0.15</v>
      </c>
    </row>
    <row r="142" spans="1:32" x14ac:dyDescent="0.2">
      <c r="A142" t="s">
        <v>253</v>
      </c>
      <c r="B142">
        <v>4</v>
      </c>
      <c r="C142">
        <v>2</v>
      </c>
      <c r="D142">
        <v>133</v>
      </c>
      <c r="E142" t="s">
        <v>32</v>
      </c>
      <c r="F142" s="4">
        <v>0.02</v>
      </c>
      <c r="G142">
        <v>4000</v>
      </c>
      <c r="H142" t="s">
        <v>138</v>
      </c>
      <c r="I142" t="s">
        <v>34</v>
      </c>
      <c r="J142">
        <v>2500</v>
      </c>
      <c r="K142">
        <v>0</v>
      </c>
      <c r="L142">
        <v>28</v>
      </c>
      <c r="M142" t="s">
        <v>40</v>
      </c>
      <c r="N142" t="s">
        <v>35</v>
      </c>
      <c r="O142" t="s">
        <v>42</v>
      </c>
      <c r="Q142">
        <v>0</v>
      </c>
      <c r="R142">
        <v>0</v>
      </c>
      <c r="S142">
        <v>259990</v>
      </c>
      <c r="T142" t="s">
        <v>45</v>
      </c>
      <c r="U142" s="2">
        <v>259990</v>
      </c>
      <c r="V142" t="s">
        <v>37</v>
      </c>
      <c r="W142" s="3">
        <v>44019</v>
      </c>
      <c r="X142" s="2">
        <v>264990</v>
      </c>
      <c r="Y142">
        <v>264990</v>
      </c>
      <c r="AA142">
        <v>101.92</v>
      </c>
      <c r="AE142">
        <v>8712</v>
      </c>
      <c r="AF142">
        <v>0.2</v>
      </c>
    </row>
    <row r="143" spans="1:32" x14ac:dyDescent="0.2">
      <c r="A143" t="s">
        <v>254</v>
      </c>
      <c r="B143">
        <v>4</v>
      </c>
      <c r="C143">
        <v>2.5</v>
      </c>
      <c r="D143">
        <v>27</v>
      </c>
      <c r="F143" s="1">
        <v>2.4E-2</v>
      </c>
      <c r="G143">
        <v>7000</v>
      </c>
      <c r="H143" t="s">
        <v>114</v>
      </c>
      <c r="I143" t="s">
        <v>34</v>
      </c>
      <c r="J143">
        <v>2500</v>
      </c>
      <c r="K143">
        <v>0</v>
      </c>
      <c r="L143">
        <v>27</v>
      </c>
      <c r="N143" t="s">
        <v>51</v>
      </c>
      <c r="Q143">
        <v>0</v>
      </c>
      <c r="R143">
        <v>0</v>
      </c>
      <c r="S143">
        <v>235000</v>
      </c>
      <c r="T143" t="s">
        <v>36</v>
      </c>
      <c r="U143" s="2">
        <v>235000</v>
      </c>
      <c r="V143" t="s">
        <v>37</v>
      </c>
      <c r="W143" s="3">
        <v>43992</v>
      </c>
      <c r="X143" s="2">
        <v>240000</v>
      </c>
      <c r="Y143">
        <v>240000</v>
      </c>
      <c r="Z143">
        <v>104.76</v>
      </c>
      <c r="AA143">
        <v>102.13</v>
      </c>
      <c r="AB143">
        <v>2291</v>
      </c>
      <c r="AE143">
        <v>11511</v>
      </c>
      <c r="AF143">
        <v>0.26429999999999998</v>
      </c>
    </row>
    <row r="144" spans="1:32" x14ac:dyDescent="0.2">
      <c r="A144" t="s">
        <v>255</v>
      </c>
      <c r="B144">
        <v>3</v>
      </c>
      <c r="C144">
        <v>2</v>
      </c>
      <c r="D144">
        <v>3</v>
      </c>
      <c r="E144" t="s">
        <v>32</v>
      </c>
      <c r="F144" s="1">
        <v>2.5000000000000001E-2</v>
      </c>
      <c r="G144">
        <v>1700</v>
      </c>
      <c r="H144" t="s">
        <v>95</v>
      </c>
      <c r="I144" t="s">
        <v>34</v>
      </c>
      <c r="J144">
        <v>2500</v>
      </c>
      <c r="K144">
        <v>0</v>
      </c>
      <c r="L144">
        <v>3</v>
      </c>
      <c r="N144" t="s">
        <v>35</v>
      </c>
      <c r="Q144">
        <v>0</v>
      </c>
      <c r="R144">
        <v>0</v>
      </c>
      <c r="S144">
        <v>230000</v>
      </c>
      <c r="T144" t="s">
        <v>36</v>
      </c>
      <c r="U144" s="2">
        <v>230000</v>
      </c>
      <c r="V144" t="s">
        <v>37</v>
      </c>
      <c r="W144" s="3">
        <v>43998</v>
      </c>
      <c r="X144" s="2">
        <v>230000</v>
      </c>
      <c r="Y144">
        <v>230000</v>
      </c>
      <c r="Z144">
        <v>134.35</v>
      </c>
      <c r="AA144">
        <v>100</v>
      </c>
      <c r="AB144">
        <v>1712</v>
      </c>
      <c r="AE144">
        <v>5339</v>
      </c>
      <c r="AF144">
        <v>0.1226</v>
      </c>
    </row>
    <row r="145" spans="1:32" x14ac:dyDescent="0.2">
      <c r="A145" t="s">
        <v>256</v>
      </c>
      <c r="B145">
        <v>4</v>
      </c>
      <c r="C145">
        <v>2</v>
      </c>
      <c r="D145">
        <v>31</v>
      </c>
      <c r="E145" t="s">
        <v>32</v>
      </c>
      <c r="F145" s="1">
        <v>2.5000000000000001E-2</v>
      </c>
      <c r="G145">
        <v>0</v>
      </c>
      <c r="I145" t="s">
        <v>55</v>
      </c>
      <c r="J145">
        <v>3500</v>
      </c>
      <c r="K145">
        <v>0</v>
      </c>
      <c r="L145">
        <v>31</v>
      </c>
      <c r="M145" t="s">
        <v>40</v>
      </c>
      <c r="N145" t="s">
        <v>41</v>
      </c>
      <c r="O145" t="s">
        <v>42</v>
      </c>
      <c r="Q145">
        <v>0</v>
      </c>
      <c r="R145">
        <v>0</v>
      </c>
      <c r="S145">
        <v>365000</v>
      </c>
      <c r="T145" t="s">
        <v>36</v>
      </c>
      <c r="U145" s="2">
        <v>385000</v>
      </c>
      <c r="V145" t="s">
        <v>37</v>
      </c>
      <c r="W145" s="3">
        <v>44022</v>
      </c>
      <c r="X145" s="2">
        <v>375000</v>
      </c>
      <c r="Y145">
        <v>375000</v>
      </c>
      <c r="Z145">
        <v>159.78</v>
      </c>
      <c r="AA145">
        <v>102.74</v>
      </c>
      <c r="AB145">
        <v>2347</v>
      </c>
      <c r="AC145" t="s">
        <v>67</v>
      </c>
      <c r="AD145" t="s">
        <v>68</v>
      </c>
      <c r="AE145">
        <v>9271</v>
      </c>
      <c r="AF145">
        <v>0.21279999999999999</v>
      </c>
    </row>
    <row r="146" spans="1:32" x14ac:dyDescent="0.2">
      <c r="A146" t="s">
        <v>257</v>
      </c>
      <c r="B146">
        <v>4</v>
      </c>
      <c r="C146">
        <v>2.5</v>
      </c>
      <c r="D146">
        <v>8</v>
      </c>
      <c r="E146" t="s">
        <v>75</v>
      </c>
      <c r="F146" s="1">
        <v>2.5000000000000001E-2</v>
      </c>
      <c r="G146">
        <v>3250</v>
      </c>
      <c r="H146" t="s">
        <v>152</v>
      </c>
      <c r="I146" t="s">
        <v>34</v>
      </c>
      <c r="J146">
        <v>2500</v>
      </c>
      <c r="K146">
        <v>55</v>
      </c>
      <c r="L146">
        <v>8</v>
      </c>
      <c r="M146" t="s">
        <v>40</v>
      </c>
      <c r="N146" t="s">
        <v>35</v>
      </c>
      <c r="O146" t="s">
        <v>42</v>
      </c>
      <c r="Q146">
        <v>30</v>
      </c>
      <c r="R146">
        <v>25</v>
      </c>
      <c r="S146">
        <v>285000</v>
      </c>
      <c r="T146" t="s">
        <v>36</v>
      </c>
      <c r="U146" s="2">
        <v>285000</v>
      </c>
      <c r="V146" t="s">
        <v>37</v>
      </c>
      <c r="W146" s="3">
        <v>44000</v>
      </c>
      <c r="X146" s="2">
        <v>290000</v>
      </c>
      <c r="Y146">
        <v>290000</v>
      </c>
      <c r="Z146">
        <v>135.01</v>
      </c>
      <c r="AA146">
        <v>101.75</v>
      </c>
      <c r="AB146">
        <v>2148</v>
      </c>
      <c r="AC146" t="s">
        <v>48</v>
      </c>
      <c r="AD146" t="s">
        <v>49</v>
      </c>
      <c r="AE146">
        <v>6898</v>
      </c>
      <c r="AF146">
        <v>0.15840000000000001</v>
      </c>
    </row>
    <row r="147" spans="1:32" x14ac:dyDescent="0.2">
      <c r="A147" t="s">
        <v>258</v>
      </c>
      <c r="B147">
        <v>3</v>
      </c>
      <c r="C147">
        <v>1.75</v>
      </c>
      <c r="D147">
        <v>7</v>
      </c>
      <c r="E147" t="s">
        <v>32</v>
      </c>
      <c r="F147" s="1">
        <v>2.5000000000000001E-2</v>
      </c>
      <c r="G147">
        <v>5647</v>
      </c>
      <c r="H147" t="s">
        <v>157</v>
      </c>
      <c r="I147" t="s">
        <v>34</v>
      </c>
      <c r="J147">
        <v>2000</v>
      </c>
      <c r="K147">
        <v>0</v>
      </c>
      <c r="L147">
        <v>7</v>
      </c>
      <c r="M147" t="s">
        <v>40</v>
      </c>
      <c r="N147" t="s">
        <v>35</v>
      </c>
      <c r="O147" t="s">
        <v>42</v>
      </c>
      <c r="Q147">
        <v>0</v>
      </c>
      <c r="R147">
        <v>0</v>
      </c>
      <c r="S147">
        <v>255000</v>
      </c>
      <c r="T147" t="s">
        <v>105</v>
      </c>
      <c r="U147" s="2">
        <v>255000</v>
      </c>
      <c r="V147" t="s">
        <v>37</v>
      </c>
      <c r="W147" s="3">
        <v>44001</v>
      </c>
      <c r="X147" s="2">
        <v>251000</v>
      </c>
      <c r="Y147">
        <v>251000</v>
      </c>
      <c r="Z147">
        <v>188.01</v>
      </c>
      <c r="AA147">
        <v>98.43</v>
      </c>
      <c r="AB147">
        <v>1335</v>
      </c>
      <c r="AC147" t="s">
        <v>67</v>
      </c>
      <c r="AD147" t="s">
        <v>68</v>
      </c>
      <c r="AE147">
        <v>9304</v>
      </c>
      <c r="AF147">
        <v>0.21360000000000001</v>
      </c>
    </row>
    <row r="148" spans="1:32" x14ac:dyDescent="0.2">
      <c r="A148" t="s">
        <v>259</v>
      </c>
      <c r="B148">
        <v>3</v>
      </c>
      <c r="C148">
        <v>2</v>
      </c>
      <c r="D148">
        <v>23</v>
      </c>
      <c r="E148" t="s">
        <v>32</v>
      </c>
      <c r="F148" s="4">
        <v>0.02</v>
      </c>
      <c r="G148">
        <v>3000</v>
      </c>
      <c r="H148" t="s">
        <v>33</v>
      </c>
      <c r="I148" t="s">
        <v>34</v>
      </c>
      <c r="J148">
        <v>3000</v>
      </c>
      <c r="K148">
        <v>0</v>
      </c>
      <c r="L148">
        <v>23</v>
      </c>
      <c r="N148" t="s">
        <v>35</v>
      </c>
      <c r="Q148">
        <v>0</v>
      </c>
      <c r="R148">
        <v>0</v>
      </c>
      <c r="S148">
        <v>337000</v>
      </c>
      <c r="T148" t="s">
        <v>36</v>
      </c>
      <c r="U148" s="2">
        <v>337000</v>
      </c>
      <c r="V148" t="s">
        <v>37</v>
      </c>
      <c r="W148" s="3">
        <v>44012</v>
      </c>
      <c r="X148" s="2">
        <v>340000</v>
      </c>
      <c r="Y148">
        <v>340000</v>
      </c>
      <c r="AA148">
        <v>100.89</v>
      </c>
      <c r="AC148" t="s">
        <v>48</v>
      </c>
      <c r="AD148" t="s">
        <v>49</v>
      </c>
      <c r="AE148">
        <v>7475</v>
      </c>
      <c r="AF148">
        <v>0.1716</v>
      </c>
    </row>
    <row r="149" spans="1:32" x14ac:dyDescent="0.2">
      <c r="A149" t="s">
        <v>260</v>
      </c>
      <c r="B149">
        <v>3</v>
      </c>
      <c r="C149">
        <v>2</v>
      </c>
      <c r="D149">
        <v>9</v>
      </c>
      <c r="F149" s="1">
        <v>2.5000000000000001E-2</v>
      </c>
      <c r="G149">
        <v>435</v>
      </c>
      <c r="H149" t="s">
        <v>150</v>
      </c>
      <c r="I149" t="s">
        <v>34</v>
      </c>
      <c r="J149">
        <v>3000</v>
      </c>
      <c r="K149">
        <v>0</v>
      </c>
      <c r="L149">
        <v>9</v>
      </c>
      <c r="M149" t="s">
        <v>40</v>
      </c>
      <c r="N149" t="s">
        <v>35</v>
      </c>
      <c r="O149" t="s">
        <v>42</v>
      </c>
      <c r="Q149">
        <v>0</v>
      </c>
      <c r="R149">
        <v>0</v>
      </c>
      <c r="S149">
        <v>244950</v>
      </c>
      <c r="T149" t="s">
        <v>36</v>
      </c>
      <c r="U149" s="2">
        <v>244950</v>
      </c>
      <c r="V149" t="s">
        <v>37</v>
      </c>
      <c r="W149" s="3">
        <v>44001</v>
      </c>
      <c r="X149" s="2">
        <v>244950</v>
      </c>
      <c r="Y149">
        <v>244950</v>
      </c>
      <c r="Z149">
        <v>183.21</v>
      </c>
      <c r="AA149">
        <v>100</v>
      </c>
      <c r="AB149">
        <v>1337</v>
      </c>
      <c r="AC149" t="s">
        <v>67</v>
      </c>
      <c r="AD149" t="s">
        <v>68</v>
      </c>
      <c r="AE149">
        <v>7931</v>
      </c>
      <c r="AF149">
        <v>0.18210000000000001</v>
      </c>
    </row>
    <row r="150" spans="1:32" x14ac:dyDescent="0.2">
      <c r="A150" t="s">
        <v>261</v>
      </c>
      <c r="B150">
        <v>3</v>
      </c>
      <c r="C150">
        <v>2</v>
      </c>
      <c r="D150">
        <v>132</v>
      </c>
      <c r="E150" t="s">
        <v>32</v>
      </c>
      <c r="F150" s="4">
        <v>0.03</v>
      </c>
      <c r="G150">
        <v>0</v>
      </c>
      <c r="I150" t="s">
        <v>55</v>
      </c>
      <c r="J150">
        <v>3000</v>
      </c>
      <c r="K150">
        <v>0</v>
      </c>
      <c r="L150">
        <v>132</v>
      </c>
      <c r="M150" t="s">
        <v>40</v>
      </c>
      <c r="N150" t="s">
        <v>41</v>
      </c>
      <c r="O150" t="s">
        <v>42</v>
      </c>
      <c r="Q150">
        <v>0</v>
      </c>
      <c r="R150">
        <v>0</v>
      </c>
      <c r="S150">
        <v>351500</v>
      </c>
      <c r="T150" t="s">
        <v>36</v>
      </c>
      <c r="U150" s="2">
        <v>351500</v>
      </c>
      <c r="V150" t="s">
        <v>37</v>
      </c>
      <c r="W150" s="3">
        <v>44119</v>
      </c>
      <c r="X150" s="2">
        <v>351500</v>
      </c>
      <c r="Y150">
        <v>351500</v>
      </c>
      <c r="Z150">
        <v>162.96</v>
      </c>
      <c r="AA150">
        <v>100</v>
      </c>
      <c r="AB150">
        <v>2157</v>
      </c>
      <c r="AE150">
        <v>13962</v>
      </c>
      <c r="AF150">
        <v>0.32050000000000001</v>
      </c>
    </row>
    <row r="151" spans="1:32" x14ac:dyDescent="0.2">
      <c r="A151" t="s">
        <v>262</v>
      </c>
      <c r="B151">
        <v>3</v>
      </c>
      <c r="C151">
        <v>2</v>
      </c>
      <c r="D151">
        <v>3</v>
      </c>
      <c r="E151" t="s">
        <v>32</v>
      </c>
      <c r="F151" s="1">
        <v>2.5000000000000001E-2</v>
      </c>
      <c r="G151">
        <v>0</v>
      </c>
      <c r="I151" t="s">
        <v>55</v>
      </c>
      <c r="J151">
        <v>3500</v>
      </c>
      <c r="K151">
        <v>0</v>
      </c>
      <c r="L151">
        <v>3</v>
      </c>
      <c r="N151" t="s">
        <v>41</v>
      </c>
      <c r="Q151">
        <v>0</v>
      </c>
      <c r="R151">
        <v>0</v>
      </c>
      <c r="S151">
        <v>370000</v>
      </c>
      <c r="T151" t="s">
        <v>36</v>
      </c>
      <c r="U151" s="2">
        <v>364970</v>
      </c>
      <c r="V151" t="s">
        <v>37</v>
      </c>
      <c r="W151" s="3">
        <v>44029</v>
      </c>
      <c r="X151" s="2">
        <v>360000</v>
      </c>
      <c r="Y151">
        <v>360000</v>
      </c>
      <c r="Z151">
        <v>156.93</v>
      </c>
      <c r="AA151">
        <v>97.3</v>
      </c>
      <c r="AB151">
        <v>2294</v>
      </c>
      <c r="AE151">
        <v>10745</v>
      </c>
      <c r="AF151">
        <v>0.2467</v>
      </c>
    </row>
    <row r="152" spans="1:32" x14ac:dyDescent="0.2">
      <c r="A152" t="s">
        <v>263</v>
      </c>
      <c r="B152">
        <v>4</v>
      </c>
      <c r="C152">
        <v>3</v>
      </c>
      <c r="D152">
        <v>28</v>
      </c>
      <c r="E152" t="s">
        <v>32</v>
      </c>
      <c r="F152" s="1">
        <v>2.5000000000000001E-2</v>
      </c>
      <c r="G152">
        <v>0</v>
      </c>
      <c r="I152" t="s">
        <v>55</v>
      </c>
      <c r="J152">
        <v>4000</v>
      </c>
      <c r="K152">
        <v>0</v>
      </c>
      <c r="L152">
        <v>28</v>
      </c>
      <c r="M152" t="s">
        <v>40</v>
      </c>
      <c r="N152" t="s">
        <v>41</v>
      </c>
      <c r="O152" t="s">
        <v>42</v>
      </c>
      <c r="Q152">
        <v>0</v>
      </c>
      <c r="R152">
        <v>0</v>
      </c>
      <c r="S152">
        <v>378500</v>
      </c>
      <c r="T152" t="s">
        <v>36</v>
      </c>
      <c r="U152" s="2">
        <v>378500</v>
      </c>
      <c r="V152" t="s">
        <v>37</v>
      </c>
      <c r="W152" s="3">
        <v>44012</v>
      </c>
      <c r="X152" s="2">
        <v>371750</v>
      </c>
      <c r="Y152">
        <v>371750</v>
      </c>
      <c r="AA152">
        <v>98.22</v>
      </c>
      <c r="AE152">
        <v>7841</v>
      </c>
      <c r="AF152">
        <v>0.18</v>
      </c>
    </row>
    <row r="153" spans="1:32" x14ac:dyDescent="0.2">
      <c r="A153" t="s">
        <v>264</v>
      </c>
      <c r="B153">
        <v>5</v>
      </c>
      <c r="C153">
        <v>3.5</v>
      </c>
      <c r="D153">
        <v>2</v>
      </c>
      <c r="E153" t="s">
        <v>32</v>
      </c>
      <c r="F153" s="1">
        <v>2.5000000000000001E-2</v>
      </c>
      <c r="G153">
        <v>0</v>
      </c>
      <c r="I153" t="s">
        <v>55</v>
      </c>
      <c r="J153">
        <v>4000</v>
      </c>
      <c r="K153">
        <v>0</v>
      </c>
      <c r="L153">
        <v>2</v>
      </c>
      <c r="N153" t="s">
        <v>168</v>
      </c>
      <c r="Q153">
        <v>0</v>
      </c>
      <c r="R153">
        <v>0</v>
      </c>
      <c r="S153">
        <v>379950</v>
      </c>
      <c r="T153" t="s">
        <v>36</v>
      </c>
      <c r="U153" s="2">
        <v>379950</v>
      </c>
      <c r="V153" t="s">
        <v>37</v>
      </c>
      <c r="W153" s="3">
        <v>44008</v>
      </c>
      <c r="X153" s="2">
        <v>380000</v>
      </c>
      <c r="Y153">
        <v>380000</v>
      </c>
      <c r="Z153">
        <v>132.77000000000001</v>
      </c>
      <c r="AA153">
        <v>100.01</v>
      </c>
      <c r="AB153">
        <v>2862</v>
      </c>
      <c r="AE153">
        <v>9076</v>
      </c>
      <c r="AF153">
        <v>0.2084</v>
      </c>
    </row>
    <row r="154" spans="1:32" x14ac:dyDescent="0.2">
      <c r="A154" t="s">
        <v>265</v>
      </c>
      <c r="B154">
        <v>3</v>
      </c>
      <c r="C154">
        <v>2</v>
      </c>
      <c r="D154">
        <v>3</v>
      </c>
      <c r="E154" t="s">
        <v>32</v>
      </c>
      <c r="F154" s="1">
        <v>2.5000000000000001E-2</v>
      </c>
      <c r="G154">
        <v>0</v>
      </c>
      <c r="I154" t="s">
        <v>55</v>
      </c>
      <c r="J154">
        <v>3000</v>
      </c>
      <c r="K154">
        <v>0</v>
      </c>
      <c r="L154">
        <v>3</v>
      </c>
      <c r="M154" t="s">
        <v>40</v>
      </c>
      <c r="N154" t="s">
        <v>35</v>
      </c>
      <c r="O154" t="s">
        <v>42</v>
      </c>
      <c r="Q154">
        <v>0</v>
      </c>
      <c r="R154">
        <v>0</v>
      </c>
      <c r="S154">
        <v>307000</v>
      </c>
      <c r="T154" t="s">
        <v>36</v>
      </c>
      <c r="U154" s="2">
        <v>307000</v>
      </c>
      <c r="V154" t="s">
        <v>37</v>
      </c>
      <c r="W154" s="3">
        <v>44008</v>
      </c>
      <c r="X154" s="2">
        <v>307000</v>
      </c>
      <c r="Y154">
        <v>307000</v>
      </c>
      <c r="Z154">
        <v>185.84</v>
      </c>
      <c r="AA154">
        <v>100</v>
      </c>
      <c r="AB154">
        <v>1652</v>
      </c>
      <c r="AE154">
        <v>7500</v>
      </c>
      <c r="AF154">
        <v>0.17219999999999999</v>
      </c>
    </row>
    <row r="155" spans="1:32" x14ac:dyDescent="0.2">
      <c r="A155" t="s">
        <v>266</v>
      </c>
      <c r="B155">
        <v>3</v>
      </c>
      <c r="C155">
        <v>2</v>
      </c>
      <c r="D155">
        <v>5</v>
      </c>
      <c r="F155" s="1">
        <v>2.2499999999999999E-2</v>
      </c>
      <c r="G155">
        <v>3450</v>
      </c>
      <c r="H155" t="s">
        <v>152</v>
      </c>
      <c r="I155" t="s">
        <v>34</v>
      </c>
      <c r="J155">
        <v>2000</v>
      </c>
      <c r="K155">
        <v>68</v>
      </c>
      <c r="L155">
        <v>5</v>
      </c>
      <c r="N155" t="s">
        <v>35</v>
      </c>
      <c r="Q155">
        <v>0</v>
      </c>
      <c r="R155">
        <v>0</v>
      </c>
      <c r="S155">
        <v>229000</v>
      </c>
      <c r="T155" t="s">
        <v>45</v>
      </c>
      <c r="U155" s="2">
        <v>239000</v>
      </c>
      <c r="V155" t="s">
        <v>37</v>
      </c>
      <c r="W155" s="3">
        <v>44011</v>
      </c>
      <c r="X155" s="2">
        <v>230000</v>
      </c>
      <c r="Y155">
        <v>230000</v>
      </c>
      <c r="Z155">
        <v>143.03</v>
      </c>
      <c r="AA155">
        <v>100.44</v>
      </c>
      <c r="AB155">
        <v>1608</v>
      </c>
      <c r="AE155">
        <v>6078</v>
      </c>
      <c r="AF155">
        <v>0.13950000000000001</v>
      </c>
    </row>
    <row r="156" spans="1:32" x14ac:dyDescent="0.2">
      <c r="A156" t="s">
        <v>267</v>
      </c>
      <c r="B156">
        <v>4</v>
      </c>
      <c r="C156">
        <v>2</v>
      </c>
      <c r="D156">
        <v>12</v>
      </c>
      <c r="E156" t="s">
        <v>32</v>
      </c>
      <c r="F156" s="1">
        <v>2.2499999999999999E-2</v>
      </c>
      <c r="G156">
        <v>0</v>
      </c>
      <c r="I156" t="s">
        <v>55</v>
      </c>
      <c r="J156">
        <v>2500</v>
      </c>
      <c r="K156">
        <v>0</v>
      </c>
      <c r="L156">
        <v>12</v>
      </c>
      <c r="M156" t="s">
        <v>40</v>
      </c>
      <c r="N156" t="s">
        <v>41</v>
      </c>
      <c r="O156" t="s">
        <v>42</v>
      </c>
      <c r="Q156">
        <v>0</v>
      </c>
      <c r="R156">
        <v>0</v>
      </c>
      <c r="S156">
        <v>252000</v>
      </c>
      <c r="T156" t="s">
        <v>36</v>
      </c>
      <c r="U156" s="2">
        <v>245000</v>
      </c>
      <c r="V156" t="s">
        <v>37</v>
      </c>
      <c r="W156" s="3">
        <v>44033</v>
      </c>
      <c r="X156" s="2">
        <v>252000</v>
      </c>
      <c r="Y156">
        <v>252000</v>
      </c>
      <c r="Z156">
        <v>158.29</v>
      </c>
      <c r="AA156">
        <v>100</v>
      </c>
      <c r="AB156">
        <v>1592</v>
      </c>
      <c r="AE156">
        <v>6040</v>
      </c>
      <c r="AF156">
        <v>0.13869999999999999</v>
      </c>
    </row>
    <row r="157" spans="1:32" x14ac:dyDescent="0.2">
      <c r="A157" t="s">
        <v>268</v>
      </c>
      <c r="B157">
        <v>4</v>
      </c>
      <c r="C157">
        <v>2</v>
      </c>
      <c r="D157">
        <v>5</v>
      </c>
      <c r="E157" t="s">
        <v>32</v>
      </c>
      <c r="F157" s="1">
        <v>2.5000000000000001E-2</v>
      </c>
      <c r="G157">
        <v>520</v>
      </c>
      <c r="I157" t="s">
        <v>34</v>
      </c>
      <c r="J157">
        <v>3000</v>
      </c>
      <c r="K157">
        <v>0</v>
      </c>
      <c r="L157">
        <v>5</v>
      </c>
      <c r="M157" t="s">
        <v>40</v>
      </c>
      <c r="N157" t="s">
        <v>41</v>
      </c>
      <c r="O157" t="s">
        <v>42</v>
      </c>
      <c r="Q157">
        <v>0</v>
      </c>
      <c r="R157">
        <v>0</v>
      </c>
      <c r="S157">
        <v>304000</v>
      </c>
      <c r="T157" t="s">
        <v>36</v>
      </c>
      <c r="U157" s="2">
        <v>304000</v>
      </c>
      <c r="V157" t="s">
        <v>37</v>
      </c>
      <c r="W157" s="3">
        <v>44022</v>
      </c>
      <c r="X157" s="2">
        <v>310000</v>
      </c>
      <c r="Y157">
        <v>310000</v>
      </c>
      <c r="Z157">
        <v>137.41</v>
      </c>
      <c r="AA157">
        <v>101.97</v>
      </c>
      <c r="AB157">
        <v>2256</v>
      </c>
      <c r="AC157" t="s">
        <v>67</v>
      </c>
      <c r="AD157" t="s">
        <v>68</v>
      </c>
      <c r="AE157">
        <v>9112</v>
      </c>
      <c r="AF157">
        <v>0.2092</v>
      </c>
    </row>
    <row r="158" spans="1:32" x14ac:dyDescent="0.2">
      <c r="A158" t="s">
        <v>269</v>
      </c>
      <c r="B158">
        <v>3</v>
      </c>
      <c r="C158">
        <v>2.75</v>
      </c>
      <c r="D158">
        <v>8</v>
      </c>
      <c r="E158" t="s">
        <v>32</v>
      </c>
      <c r="F158" s="1">
        <v>2.5000000000000001E-2</v>
      </c>
      <c r="G158">
        <v>5000</v>
      </c>
      <c r="H158" t="s">
        <v>270</v>
      </c>
      <c r="I158" t="s">
        <v>34</v>
      </c>
      <c r="J158">
        <v>3500</v>
      </c>
      <c r="K158">
        <v>0</v>
      </c>
      <c r="L158">
        <v>8</v>
      </c>
      <c r="N158" t="s">
        <v>41</v>
      </c>
      <c r="Q158">
        <v>0</v>
      </c>
      <c r="R158">
        <v>0</v>
      </c>
      <c r="S158">
        <v>287500</v>
      </c>
      <c r="T158" t="s">
        <v>36</v>
      </c>
      <c r="U158" s="2">
        <v>287500</v>
      </c>
      <c r="V158" t="s">
        <v>37</v>
      </c>
      <c r="W158" s="3">
        <v>44028</v>
      </c>
      <c r="X158" s="2">
        <v>277500</v>
      </c>
      <c r="Y158">
        <v>277500</v>
      </c>
      <c r="Z158">
        <v>142.44999999999999</v>
      </c>
      <c r="AA158">
        <v>96.52</v>
      </c>
      <c r="AB158">
        <v>1948</v>
      </c>
      <c r="AE158">
        <v>11844</v>
      </c>
      <c r="AF158">
        <v>0.27189999999999998</v>
      </c>
    </row>
    <row r="159" spans="1:32" x14ac:dyDescent="0.2">
      <c r="A159" t="s">
        <v>271</v>
      </c>
      <c r="B159">
        <v>4</v>
      </c>
      <c r="C159">
        <v>2</v>
      </c>
      <c r="D159">
        <v>4</v>
      </c>
      <c r="E159" t="s">
        <v>32</v>
      </c>
      <c r="F159" s="1">
        <v>2.5000000000000001E-2</v>
      </c>
      <c r="G159">
        <v>0</v>
      </c>
      <c r="I159" t="s">
        <v>55</v>
      </c>
      <c r="J159">
        <v>5000</v>
      </c>
      <c r="K159">
        <v>0</v>
      </c>
      <c r="L159">
        <v>4</v>
      </c>
      <c r="N159" t="s">
        <v>51</v>
      </c>
      <c r="Q159">
        <v>0</v>
      </c>
      <c r="R159">
        <v>0</v>
      </c>
      <c r="S159">
        <v>389950</v>
      </c>
      <c r="T159" t="s">
        <v>36</v>
      </c>
      <c r="U159" s="2">
        <v>389950</v>
      </c>
      <c r="V159" t="s">
        <v>37</v>
      </c>
      <c r="W159" s="3">
        <v>44032</v>
      </c>
      <c r="X159" s="2">
        <v>390000</v>
      </c>
      <c r="Y159">
        <v>390000</v>
      </c>
      <c r="Z159">
        <v>163.87</v>
      </c>
      <c r="AA159">
        <v>100.01</v>
      </c>
      <c r="AB159">
        <v>2380</v>
      </c>
      <c r="AC159" t="s">
        <v>67</v>
      </c>
      <c r="AD159" t="s">
        <v>68</v>
      </c>
      <c r="AE159">
        <v>9658</v>
      </c>
      <c r="AF159">
        <v>0.22170000000000001</v>
      </c>
    </row>
    <row r="160" spans="1:32" x14ac:dyDescent="0.2">
      <c r="A160" t="s">
        <v>272</v>
      </c>
      <c r="B160">
        <v>4</v>
      </c>
      <c r="C160">
        <v>2</v>
      </c>
      <c r="D160">
        <v>7</v>
      </c>
      <c r="E160" t="s">
        <v>32</v>
      </c>
      <c r="F160" s="1">
        <v>2.5000000000000001E-2</v>
      </c>
      <c r="G160">
        <v>0</v>
      </c>
      <c r="I160" t="s">
        <v>55</v>
      </c>
      <c r="J160">
        <v>2000</v>
      </c>
      <c r="K160">
        <v>0</v>
      </c>
      <c r="L160">
        <v>7</v>
      </c>
      <c r="M160" t="s">
        <v>40</v>
      </c>
      <c r="N160" t="s">
        <v>41</v>
      </c>
      <c r="O160" t="s">
        <v>42</v>
      </c>
      <c r="Q160">
        <v>0</v>
      </c>
      <c r="R160">
        <v>0</v>
      </c>
      <c r="S160">
        <v>239900</v>
      </c>
      <c r="T160" t="s">
        <v>36</v>
      </c>
      <c r="U160" s="2">
        <v>239900</v>
      </c>
      <c r="V160" t="s">
        <v>37</v>
      </c>
      <c r="W160" s="3">
        <v>44047</v>
      </c>
      <c r="X160" s="2">
        <v>240000</v>
      </c>
      <c r="Y160">
        <v>240000</v>
      </c>
      <c r="Z160">
        <v>153.85</v>
      </c>
      <c r="AA160">
        <v>100.04</v>
      </c>
      <c r="AB160">
        <v>1560</v>
      </c>
      <c r="AE160">
        <v>6328</v>
      </c>
      <c r="AF160">
        <v>0.14530000000000001</v>
      </c>
    </row>
    <row r="161" spans="1:32" x14ac:dyDescent="0.2">
      <c r="A161" t="s">
        <v>273</v>
      </c>
      <c r="B161">
        <v>4</v>
      </c>
      <c r="C161">
        <v>2</v>
      </c>
      <c r="D161">
        <v>5</v>
      </c>
      <c r="E161" t="s">
        <v>32</v>
      </c>
      <c r="F161" s="1">
        <v>2.2499999999999999E-2</v>
      </c>
      <c r="G161">
        <v>0</v>
      </c>
      <c r="I161" t="s">
        <v>55</v>
      </c>
      <c r="J161">
        <v>2500</v>
      </c>
      <c r="K161">
        <v>0</v>
      </c>
      <c r="L161">
        <v>5</v>
      </c>
      <c r="N161" t="s">
        <v>41</v>
      </c>
      <c r="Q161">
        <v>0</v>
      </c>
      <c r="R161">
        <v>0</v>
      </c>
      <c r="S161">
        <v>349900</v>
      </c>
      <c r="T161" t="s">
        <v>36</v>
      </c>
      <c r="U161" s="2">
        <v>349900</v>
      </c>
      <c r="V161" t="s">
        <v>37</v>
      </c>
      <c r="W161" s="3">
        <v>44012</v>
      </c>
      <c r="X161" s="2">
        <v>360000</v>
      </c>
      <c r="Y161">
        <v>360000</v>
      </c>
      <c r="Z161">
        <v>182.74</v>
      </c>
      <c r="AA161">
        <v>102.89</v>
      </c>
      <c r="AB161">
        <v>1970</v>
      </c>
      <c r="AE161">
        <v>8881</v>
      </c>
      <c r="AF161">
        <v>0.2039</v>
      </c>
    </row>
    <row r="162" spans="1:32" x14ac:dyDescent="0.2">
      <c r="A162" t="s">
        <v>274</v>
      </c>
      <c r="B162">
        <v>4</v>
      </c>
      <c r="C162">
        <v>3</v>
      </c>
      <c r="D162">
        <v>3</v>
      </c>
      <c r="F162" s="1">
        <v>0.02</v>
      </c>
      <c r="G162">
        <v>0</v>
      </c>
      <c r="I162" t="s">
        <v>55</v>
      </c>
      <c r="J162">
        <v>3000</v>
      </c>
      <c r="K162">
        <v>0</v>
      </c>
      <c r="L162">
        <v>3</v>
      </c>
      <c r="M162" t="s">
        <v>40</v>
      </c>
      <c r="N162" t="s">
        <v>41</v>
      </c>
      <c r="O162" t="s">
        <v>42</v>
      </c>
      <c r="Q162">
        <v>0</v>
      </c>
      <c r="R162">
        <v>0</v>
      </c>
      <c r="S162">
        <v>275000</v>
      </c>
      <c r="T162" t="s">
        <v>45</v>
      </c>
      <c r="U162" s="2">
        <v>275000</v>
      </c>
      <c r="V162" t="s">
        <v>37</v>
      </c>
      <c r="W162" s="3">
        <v>44012</v>
      </c>
      <c r="X162" s="2">
        <v>275000</v>
      </c>
      <c r="Y162">
        <v>275000</v>
      </c>
      <c r="Z162">
        <v>151.1</v>
      </c>
      <c r="AA162">
        <v>100</v>
      </c>
      <c r="AB162">
        <v>1820</v>
      </c>
      <c r="AC162" t="s">
        <v>67</v>
      </c>
      <c r="AD162" t="s">
        <v>68</v>
      </c>
      <c r="AE162">
        <v>6543</v>
      </c>
      <c r="AF162">
        <v>0.1502</v>
      </c>
    </row>
    <row r="163" spans="1:32" x14ac:dyDescent="0.2">
      <c r="A163" t="s">
        <v>275</v>
      </c>
      <c r="B163">
        <v>4</v>
      </c>
      <c r="C163">
        <v>2</v>
      </c>
      <c r="D163">
        <v>4</v>
      </c>
      <c r="E163" t="s">
        <v>32</v>
      </c>
      <c r="F163" s="4">
        <v>0.02</v>
      </c>
      <c r="G163">
        <v>0</v>
      </c>
      <c r="H163" t="s">
        <v>276</v>
      </c>
      <c r="I163" t="s">
        <v>55</v>
      </c>
      <c r="J163">
        <v>2500</v>
      </c>
      <c r="K163">
        <v>0</v>
      </c>
      <c r="L163">
        <v>4</v>
      </c>
      <c r="M163" t="s">
        <v>40</v>
      </c>
      <c r="N163" t="s">
        <v>35</v>
      </c>
      <c r="O163" t="s">
        <v>42</v>
      </c>
      <c r="Q163">
        <v>0</v>
      </c>
      <c r="R163">
        <v>0</v>
      </c>
      <c r="S163">
        <v>260000</v>
      </c>
      <c r="T163" t="s">
        <v>36</v>
      </c>
      <c r="U163" s="2">
        <v>259900</v>
      </c>
      <c r="V163" t="s">
        <v>37</v>
      </c>
      <c r="W163" s="3">
        <v>44021</v>
      </c>
      <c r="X163" s="2">
        <v>260000</v>
      </c>
      <c r="Y163">
        <v>260000</v>
      </c>
      <c r="Z163">
        <v>134.78</v>
      </c>
      <c r="AA163">
        <v>100</v>
      </c>
      <c r="AB163">
        <v>1929</v>
      </c>
      <c r="AE163">
        <v>6426</v>
      </c>
      <c r="AF163">
        <v>0.14749999999999999</v>
      </c>
    </row>
    <row r="164" spans="1:32" x14ac:dyDescent="0.2">
      <c r="A164" t="s">
        <v>277</v>
      </c>
      <c r="B164">
        <v>3</v>
      </c>
      <c r="C164">
        <v>2</v>
      </c>
      <c r="D164">
        <v>6</v>
      </c>
      <c r="F164" s="4">
        <v>0.02</v>
      </c>
      <c r="G164">
        <v>0</v>
      </c>
      <c r="I164" t="s">
        <v>55</v>
      </c>
      <c r="J164">
        <v>3000</v>
      </c>
      <c r="K164">
        <v>0</v>
      </c>
      <c r="L164">
        <v>6</v>
      </c>
      <c r="M164" t="s">
        <v>40</v>
      </c>
      <c r="N164" t="s">
        <v>35</v>
      </c>
      <c r="O164" t="s">
        <v>42</v>
      </c>
      <c r="Q164">
        <v>0</v>
      </c>
      <c r="R164">
        <v>0</v>
      </c>
      <c r="S164">
        <v>245000</v>
      </c>
      <c r="T164" t="s">
        <v>36</v>
      </c>
      <c r="U164" s="2">
        <v>245000</v>
      </c>
      <c r="V164" t="s">
        <v>37</v>
      </c>
      <c r="W164" s="3">
        <v>44034</v>
      </c>
      <c r="X164" s="2">
        <v>248000</v>
      </c>
      <c r="Y164">
        <v>248000</v>
      </c>
      <c r="Z164">
        <v>172.22</v>
      </c>
      <c r="AA164">
        <v>101.22</v>
      </c>
      <c r="AB164">
        <v>1440</v>
      </c>
      <c r="AE164">
        <v>6000</v>
      </c>
      <c r="AF164">
        <v>0.13769999999999999</v>
      </c>
    </row>
    <row r="165" spans="1:32" x14ac:dyDescent="0.2">
      <c r="A165" t="s">
        <v>278</v>
      </c>
      <c r="B165">
        <v>4</v>
      </c>
      <c r="C165">
        <v>2.5</v>
      </c>
      <c r="D165">
        <v>100</v>
      </c>
      <c r="E165" t="s">
        <v>32</v>
      </c>
      <c r="F165" s="1">
        <v>2.5000000000000001E-2</v>
      </c>
      <c r="G165">
        <v>10000</v>
      </c>
      <c r="H165" t="s">
        <v>279</v>
      </c>
      <c r="I165" t="s">
        <v>34</v>
      </c>
      <c r="J165">
        <v>5000</v>
      </c>
      <c r="K165">
        <v>0</v>
      </c>
      <c r="L165">
        <v>100</v>
      </c>
      <c r="N165" t="s">
        <v>51</v>
      </c>
      <c r="Q165">
        <v>0</v>
      </c>
      <c r="R165">
        <v>0</v>
      </c>
      <c r="S165">
        <v>445000</v>
      </c>
      <c r="T165" t="s">
        <v>36</v>
      </c>
      <c r="U165" s="2">
        <v>446500</v>
      </c>
      <c r="V165" t="s">
        <v>37</v>
      </c>
      <c r="W165" s="3">
        <v>44113</v>
      </c>
      <c r="X165" s="2">
        <v>455000</v>
      </c>
      <c r="Y165">
        <v>455000</v>
      </c>
      <c r="Z165">
        <v>144.72</v>
      </c>
      <c r="AA165">
        <v>102.25</v>
      </c>
      <c r="AB165">
        <v>3144</v>
      </c>
      <c r="AE165">
        <v>10720</v>
      </c>
      <c r="AF165">
        <v>0.24610000000000001</v>
      </c>
    </row>
    <row r="166" spans="1:32" x14ac:dyDescent="0.2">
      <c r="A166" t="s">
        <v>280</v>
      </c>
      <c r="B166">
        <v>3</v>
      </c>
      <c r="C166">
        <v>2</v>
      </c>
      <c r="D166">
        <v>9</v>
      </c>
      <c r="E166" t="s">
        <v>32</v>
      </c>
      <c r="F166" s="1">
        <v>2.5000000000000001E-2</v>
      </c>
      <c r="G166">
        <v>7500</v>
      </c>
      <c r="H166" t="s">
        <v>85</v>
      </c>
      <c r="I166" t="s">
        <v>34</v>
      </c>
      <c r="J166">
        <v>3000</v>
      </c>
      <c r="K166">
        <v>0</v>
      </c>
      <c r="L166">
        <v>9</v>
      </c>
      <c r="M166" t="s">
        <v>40</v>
      </c>
      <c r="N166" t="s">
        <v>35</v>
      </c>
      <c r="O166" t="s">
        <v>42</v>
      </c>
      <c r="Q166">
        <v>0</v>
      </c>
      <c r="R166">
        <v>0</v>
      </c>
      <c r="S166">
        <v>250000</v>
      </c>
      <c r="T166" t="s">
        <v>36</v>
      </c>
      <c r="U166" s="2">
        <v>250000</v>
      </c>
      <c r="V166" t="s">
        <v>37</v>
      </c>
      <c r="W166" s="3">
        <v>44022</v>
      </c>
      <c r="X166" s="2">
        <v>250000</v>
      </c>
      <c r="Y166">
        <v>250000</v>
      </c>
      <c r="Z166">
        <v>166.67</v>
      </c>
      <c r="AA166">
        <v>100</v>
      </c>
      <c r="AB166">
        <v>1500</v>
      </c>
      <c r="AE166">
        <v>7504</v>
      </c>
      <c r="AF166">
        <v>0.17230000000000001</v>
      </c>
    </row>
    <row r="167" spans="1:32" x14ac:dyDescent="0.2">
      <c r="A167" t="s">
        <v>281</v>
      </c>
      <c r="B167">
        <v>3</v>
      </c>
      <c r="C167">
        <v>2</v>
      </c>
      <c r="D167">
        <v>26</v>
      </c>
      <c r="E167" t="s">
        <v>75</v>
      </c>
      <c r="F167" s="1">
        <v>2.2499999999999999E-2</v>
      </c>
      <c r="G167">
        <v>4000</v>
      </c>
      <c r="H167" t="s">
        <v>44</v>
      </c>
      <c r="I167" t="s">
        <v>34</v>
      </c>
      <c r="J167">
        <v>2000</v>
      </c>
      <c r="K167">
        <v>0</v>
      </c>
      <c r="L167">
        <v>26</v>
      </c>
      <c r="N167" t="s">
        <v>51</v>
      </c>
      <c r="Q167">
        <v>0</v>
      </c>
      <c r="R167">
        <v>0</v>
      </c>
      <c r="S167">
        <v>204999</v>
      </c>
      <c r="T167" t="s">
        <v>36</v>
      </c>
      <c r="U167" s="2">
        <v>215000</v>
      </c>
      <c r="V167" t="s">
        <v>37</v>
      </c>
      <c r="W167" s="3">
        <v>44103</v>
      </c>
      <c r="X167" s="2">
        <v>200000</v>
      </c>
      <c r="Y167">
        <v>200000</v>
      </c>
      <c r="Z167">
        <v>161.94</v>
      </c>
      <c r="AA167">
        <v>97.56</v>
      </c>
      <c r="AB167">
        <v>1235</v>
      </c>
      <c r="AE167">
        <v>6757</v>
      </c>
      <c r="AF167">
        <v>0.15509999999999999</v>
      </c>
    </row>
    <row r="168" spans="1:32" x14ac:dyDescent="0.2">
      <c r="A168" t="s">
        <v>282</v>
      </c>
      <c r="B168">
        <v>3</v>
      </c>
      <c r="C168">
        <v>2</v>
      </c>
      <c r="D168">
        <v>7</v>
      </c>
      <c r="E168" t="s">
        <v>32</v>
      </c>
      <c r="F168" s="1">
        <v>2.5000000000000001E-2</v>
      </c>
      <c r="G168">
        <v>0</v>
      </c>
      <c r="I168" t="s">
        <v>55</v>
      </c>
      <c r="J168">
        <v>2000</v>
      </c>
      <c r="K168">
        <v>0</v>
      </c>
      <c r="L168">
        <v>7</v>
      </c>
      <c r="N168" t="s">
        <v>168</v>
      </c>
      <c r="Q168">
        <v>0</v>
      </c>
      <c r="R168">
        <v>0</v>
      </c>
      <c r="S168">
        <v>239999</v>
      </c>
      <c r="T168" t="s">
        <v>36</v>
      </c>
      <c r="U168" s="2">
        <v>239999</v>
      </c>
      <c r="V168" t="s">
        <v>37</v>
      </c>
      <c r="W168" s="3">
        <v>44012</v>
      </c>
      <c r="X168" s="2">
        <v>239000</v>
      </c>
      <c r="Y168">
        <v>239000</v>
      </c>
      <c r="Z168">
        <v>164.15</v>
      </c>
      <c r="AA168">
        <v>99.58</v>
      </c>
      <c r="AB168">
        <v>1456</v>
      </c>
      <c r="AC168" t="s">
        <v>67</v>
      </c>
      <c r="AD168" t="s">
        <v>68</v>
      </c>
      <c r="AE168">
        <v>7260</v>
      </c>
      <c r="AF168">
        <v>0.16669999999999999</v>
      </c>
    </row>
    <row r="169" spans="1:32" x14ac:dyDescent="0.2">
      <c r="A169" t="s">
        <v>283</v>
      </c>
      <c r="B169">
        <v>3</v>
      </c>
      <c r="C169">
        <v>1</v>
      </c>
      <c r="D169">
        <v>24</v>
      </c>
      <c r="F169" s="1">
        <v>2.5000000000000001E-2</v>
      </c>
      <c r="G169">
        <v>0</v>
      </c>
      <c r="I169" t="s">
        <v>55</v>
      </c>
      <c r="J169">
        <v>2000</v>
      </c>
      <c r="K169">
        <v>0</v>
      </c>
      <c r="L169">
        <v>24</v>
      </c>
      <c r="M169" t="s">
        <v>40</v>
      </c>
      <c r="N169" t="s">
        <v>41</v>
      </c>
      <c r="O169" t="s">
        <v>42</v>
      </c>
      <c r="Q169">
        <v>0</v>
      </c>
      <c r="R169">
        <v>0</v>
      </c>
      <c r="S169">
        <v>165000</v>
      </c>
      <c r="T169" t="s">
        <v>45</v>
      </c>
      <c r="U169" s="2">
        <v>179950</v>
      </c>
      <c r="V169" t="s">
        <v>37</v>
      </c>
      <c r="W169" s="3">
        <v>44074</v>
      </c>
      <c r="X169" s="2">
        <v>165000</v>
      </c>
      <c r="Y169">
        <v>165000</v>
      </c>
      <c r="Z169">
        <v>141.51</v>
      </c>
      <c r="AA169">
        <v>100</v>
      </c>
      <c r="AB169">
        <v>1166</v>
      </c>
      <c r="AE169">
        <v>5878</v>
      </c>
      <c r="AF169">
        <v>0.13489999999999999</v>
      </c>
    </row>
    <row r="170" spans="1:32" x14ac:dyDescent="0.2">
      <c r="A170" t="s">
        <v>284</v>
      </c>
      <c r="B170">
        <v>4</v>
      </c>
      <c r="C170">
        <v>1.75</v>
      </c>
      <c r="D170">
        <v>14</v>
      </c>
      <c r="F170" s="1">
        <v>2.5000000000000001E-2</v>
      </c>
      <c r="G170">
        <v>4000</v>
      </c>
      <c r="H170" t="s">
        <v>285</v>
      </c>
      <c r="I170" t="s">
        <v>34</v>
      </c>
      <c r="J170">
        <v>4000</v>
      </c>
      <c r="K170">
        <v>0</v>
      </c>
      <c r="L170">
        <v>14</v>
      </c>
      <c r="N170" t="s">
        <v>41</v>
      </c>
      <c r="Q170">
        <v>0</v>
      </c>
      <c r="R170">
        <v>0</v>
      </c>
      <c r="S170">
        <v>310000</v>
      </c>
      <c r="T170" t="s">
        <v>36</v>
      </c>
      <c r="U170" s="2">
        <v>310000</v>
      </c>
      <c r="V170" t="s">
        <v>37</v>
      </c>
      <c r="W170" s="3">
        <v>44033</v>
      </c>
      <c r="X170" s="2">
        <v>310000</v>
      </c>
      <c r="Y170">
        <v>310000</v>
      </c>
      <c r="Z170">
        <v>162.99</v>
      </c>
      <c r="AA170">
        <v>100</v>
      </c>
      <c r="AB170">
        <v>1902</v>
      </c>
      <c r="AE170">
        <v>8951</v>
      </c>
      <c r="AF170">
        <v>0.20549999999999999</v>
      </c>
    </row>
    <row r="171" spans="1:32" x14ac:dyDescent="0.2">
      <c r="A171" t="s">
        <v>286</v>
      </c>
      <c r="B171">
        <v>3</v>
      </c>
      <c r="C171">
        <v>1.75</v>
      </c>
      <c r="D171">
        <v>58</v>
      </c>
      <c r="E171" t="s">
        <v>32</v>
      </c>
      <c r="F171" s="1">
        <v>0.02</v>
      </c>
      <c r="G171">
        <v>0</v>
      </c>
      <c r="I171" t="s">
        <v>55</v>
      </c>
      <c r="J171">
        <v>2500</v>
      </c>
      <c r="K171">
        <v>0</v>
      </c>
      <c r="L171">
        <v>58</v>
      </c>
      <c r="M171" t="s">
        <v>40</v>
      </c>
      <c r="N171" t="s">
        <v>35</v>
      </c>
      <c r="O171" t="s">
        <v>42</v>
      </c>
      <c r="Q171">
        <v>0</v>
      </c>
      <c r="R171">
        <v>0</v>
      </c>
      <c r="S171">
        <v>229900</v>
      </c>
      <c r="T171" t="s">
        <v>36</v>
      </c>
      <c r="U171" s="2">
        <v>229900</v>
      </c>
      <c r="V171" t="s">
        <v>37</v>
      </c>
      <c r="W171" s="3">
        <v>44071</v>
      </c>
      <c r="X171" s="2">
        <v>230000</v>
      </c>
      <c r="Y171">
        <v>230000</v>
      </c>
      <c r="Z171">
        <v>206.28</v>
      </c>
      <c r="AA171">
        <v>100.04</v>
      </c>
      <c r="AB171">
        <v>1115</v>
      </c>
      <c r="AC171" t="s">
        <v>67</v>
      </c>
      <c r="AD171" t="s">
        <v>68</v>
      </c>
      <c r="AE171">
        <v>8214</v>
      </c>
      <c r="AF171">
        <v>0.18859999999999999</v>
      </c>
    </row>
    <row r="172" spans="1:32" x14ac:dyDescent="0.2">
      <c r="A172" t="s">
        <v>287</v>
      </c>
      <c r="B172">
        <v>3</v>
      </c>
      <c r="C172">
        <v>3</v>
      </c>
      <c r="D172">
        <v>26</v>
      </c>
      <c r="E172" t="s">
        <v>32</v>
      </c>
      <c r="F172" s="1">
        <v>2.5000000000000001E-2</v>
      </c>
      <c r="G172">
        <v>4725</v>
      </c>
      <c r="H172" t="s">
        <v>95</v>
      </c>
      <c r="I172" t="s">
        <v>34</v>
      </c>
      <c r="J172">
        <v>3000</v>
      </c>
      <c r="K172">
        <v>0</v>
      </c>
      <c r="L172">
        <v>26</v>
      </c>
      <c r="N172" t="s">
        <v>35</v>
      </c>
      <c r="Q172">
        <v>0</v>
      </c>
      <c r="R172">
        <v>0</v>
      </c>
      <c r="S172">
        <v>314900</v>
      </c>
      <c r="T172" t="s">
        <v>36</v>
      </c>
      <c r="U172" s="2">
        <v>314900</v>
      </c>
      <c r="V172" t="s">
        <v>37</v>
      </c>
      <c r="W172" s="3">
        <v>44020</v>
      </c>
      <c r="X172" s="2">
        <v>315000</v>
      </c>
      <c r="Y172">
        <v>315000</v>
      </c>
      <c r="Z172">
        <v>149.63999999999999</v>
      </c>
      <c r="AA172">
        <v>100.03</v>
      </c>
      <c r="AB172">
        <v>2105</v>
      </c>
      <c r="AE172">
        <v>0.15</v>
      </c>
      <c r="AF172">
        <v>0.15</v>
      </c>
    </row>
    <row r="173" spans="1:32" x14ac:dyDescent="0.2">
      <c r="A173" t="s">
        <v>288</v>
      </c>
      <c r="B173">
        <v>3</v>
      </c>
      <c r="C173">
        <v>2</v>
      </c>
      <c r="D173">
        <v>7</v>
      </c>
      <c r="E173" t="s">
        <v>32</v>
      </c>
      <c r="F173" s="1">
        <v>2.5000000000000001E-2</v>
      </c>
      <c r="G173">
        <v>0</v>
      </c>
      <c r="I173" t="s">
        <v>55</v>
      </c>
      <c r="J173">
        <v>2200</v>
      </c>
      <c r="K173">
        <v>0</v>
      </c>
      <c r="L173">
        <v>7</v>
      </c>
      <c r="N173" t="s">
        <v>41</v>
      </c>
      <c r="Q173">
        <v>0</v>
      </c>
      <c r="R173">
        <v>0</v>
      </c>
      <c r="S173">
        <v>220000</v>
      </c>
      <c r="T173" t="s">
        <v>36</v>
      </c>
      <c r="U173" s="2">
        <v>220000</v>
      </c>
      <c r="V173" t="s">
        <v>37</v>
      </c>
      <c r="W173" s="3">
        <v>44029</v>
      </c>
      <c r="X173" s="2">
        <v>220500</v>
      </c>
      <c r="Y173">
        <v>220500</v>
      </c>
      <c r="Z173">
        <v>157.72999999999999</v>
      </c>
      <c r="AA173">
        <v>100.23</v>
      </c>
      <c r="AB173">
        <v>1398</v>
      </c>
      <c r="AE173">
        <v>6500</v>
      </c>
      <c r="AF173">
        <v>0.1492</v>
      </c>
    </row>
    <row r="174" spans="1:32" x14ac:dyDescent="0.2">
      <c r="A174" t="s">
        <v>289</v>
      </c>
      <c r="B174">
        <v>4</v>
      </c>
      <c r="C174">
        <v>2</v>
      </c>
      <c r="D174">
        <v>7</v>
      </c>
      <c r="F174" s="1">
        <v>2.5000000000000001E-2</v>
      </c>
      <c r="G174">
        <v>0</v>
      </c>
      <c r="I174" t="s">
        <v>55</v>
      </c>
      <c r="J174">
        <v>3000</v>
      </c>
      <c r="K174">
        <v>0</v>
      </c>
      <c r="L174">
        <v>7</v>
      </c>
      <c r="N174" t="s">
        <v>35</v>
      </c>
      <c r="Q174">
        <v>0</v>
      </c>
      <c r="R174">
        <v>0</v>
      </c>
      <c r="S174">
        <v>310000</v>
      </c>
      <c r="T174" t="s">
        <v>45</v>
      </c>
      <c r="U174" s="2">
        <v>310000</v>
      </c>
      <c r="V174" t="s">
        <v>37</v>
      </c>
      <c r="W174" s="3">
        <v>44042</v>
      </c>
      <c r="X174" s="2">
        <v>300000</v>
      </c>
      <c r="Y174">
        <v>300000</v>
      </c>
      <c r="Z174">
        <v>168.54</v>
      </c>
      <c r="AA174">
        <v>96.77</v>
      </c>
      <c r="AB174">
        <v>1780</v>
      </c>
      <c r="AC174" t="s">
        <v>67</v>
      </c>
      <c r="AD174" t="s">
        <v>68</v>
      </c>
      <c r="AE174">
        <v>6969</v>
      </c>
      <c r="AF174">
        <v>0.16</v>
      </c>
    </row>
    <row r="175" spans="1:32" x14ac:dyDescent="0.2">
      <c r="A175" t="s">
        <v>290</v>
      </c>
      <c r="B175">
        <v>3</v>
      </c>
      <c r="C175">
        <v>2</v>
      </c>
      <c r="D175">
        <v>5</v>
      </c>
      <c r="E175" t="s">
        <v>32</v>
      </c>
      <c r="F175" s="1">
        <v>2.5000000000000001E-2</v>
      </c>
      <c r="G175">
        <v>3000</v>
      </c>
      <c r="H175" t="s">
        <v>291</v>
      </c>
      <c r="I175" t="s">
        <v>34</v>
      </c>
      <c r="J175">
        <v>3000</v>
      </c>
      <c r="K175">
        <v>0</v>
      </c>
      <c r="L175">
        <v>5</v>
      </c>
      <c r="M175" t="s">
        <v>40</v>
      </c>
      <c r="N175" t="s">
        <v>41</v>
      </c>
      <c r="O175" t="s">
        <v>42</v>
      </c>
      <c r="Q175">
        <v>0</v>
      </c>
      <c r="R175">
        <v>0</v>
      </c>
      <c r="S175">
        <v>269000</v>
      </c>
      <c r="T175" t="s">
        <v>45</v>
      </c>
      <c r="U175" s="2">
        <v>269000</v>
      </c>
      <c r="V175" t="s">
        <v>37</v>
      </c>
      <c r="W175" s="3">
        <v>44021</v>
      </c>
      <c r="X175" s="2">
        <v>278000</v>
      </c>
      <c r="Y175">
        <v>278000</v>
      </c>
      <c r="Z175">
        <v>153.93</v>
      </c>
      <c r="AA175">
        <v>103.35</v>
      </c>
      <c r="AB175">
        <v>1806</v>
      </c>
      <c r="AC175" t="s">
        <v>56</v>
      </c>
      <c r="AD175" t="s">
        <v>57</v>
      </c>
      <c r="AE175">
        <v>10440</v>
      </c>
      <c r="AF175">
        <v>0.2397</v>
      </c>
    </row>
    <row r="176" spans="1:32" x14ac:dyDescent="0.2">
      <c r="A176" t="s">
        <v>292</v>
      </c>
      <c r="B176">
        <v>3</v>
      </c>
      <c r="C176">
        <v>2</v>
      </c>
      <c r="D176">
        <v>8</v>
      </c>
      <c r="F176" s="1">
        <v>2.5000000000000001E-2</v>
      </c>
      <c r="G176">
        <v>0</v>
      </c>
      <c r="I176" t="s">
        <v>55</v>
      </c>
      <c r="J176">
        <v>2000</v>
      </c>
      <c r="K176">
        <v>0</v>
      </c>
      <c r="L176">
        <v>8</v>
      </c>
      <c r="N176" t="s">
        <v>41</v>
      </c>
      <c r="Q176">
        <v>0</v>
      </c>
      <c r="R176">
        <v>0</v>
      </c>
      <c r="S176">
        <v>239900</v>
      </c>
      <c r="T176" t="s">
        <v>45</v>
      </c>
      <c r="U176" s="2">
        <v>239900</v>
      </c>
      <c r="V176" t="s">
        <v>37</v>
      </c>
      <c r="W176" s="3">
        <v>44070</v>
      </c>
      <c r="X176" s="2">
        <v>239900</v>
      </c>
      <c r="Y176">
        <v>239900</v>
      </c>
      <c r="Z176">
        <v>174.09</v>
      </c>
      <c r="AA176">
        <v>100</v>
      </c>
      <c r="AB176">
        <v>1378</v>
      </c>
      <c r="AE176">
        <v>8750</v>
      </c>
      <c r="AF176">
        <v>0.2009</v>
      </c>
    </row>
    <row r="177" spans="1:32" x14ac:dyDescent="0.2">
      <c r="A177" t="s">
        <v>293</v>
      </c>
      <c r="B177">
        <v>2</v>
      </c>
      <c r="C177">
        <v>2</v>
      </c>
      <c r="D177">
        <v>47</v>
      </c>
      <c r="E177" t="s">
        <v>32</v>
      </c>
      <c r="F177" s="1">
        <v>0.02</v>
      </c>
      <c r="G177">
        <v>455</v>
      </c>
      <c r="H177" t="s">
        <v>110</v>
      </c>
      <c r="I177" t="s">
        <v>34</v>
      </c>
      <c r="J177">
        <v>2500</v>
      </c>
      <c r="K177">
        <v>0</v>
      </c>
      <c r="L177">
        <v>42</v>
      </c>
      <c r="M177" t="s">
        <v>40</v>
      </c>
      <c r="N177" t="s">
        <v>41</v>
      </c>
      <c r="O177" t="s">
        <v>42</v>
      </c>
      <c r="Q177">
        <v>0</v>
      </c>
      <c r="R177">
        <v>0</v>
      </c>
      <c r="S177">
        <v>220000</v>
      </c>
      <c r="T177" t="s">
        <v>36</v>
      </c>
      <c r="U177" s="2">
        <v>224000</v>
      </c>
      <c r="V177" t="s">
        <v>37</v>
      </c>
      <c r="W177" s="3">
        <v>44062</v>
      </c>
      <c r="X177" s="2">
        <v>220000</v>
      </c>
      <c r="Y177">
        <v>220000</v>
      </c>
      <c r="Z177">
        <v>207.55</v>
      </c>
      <c r="AA177">
        <v>100</v>
      </c>
      <c r="AB177">
        <v>1060</v>
      </c>
      <c r="AC177" t="s">
        <v>56</v>
      </c>
      <c r="AD177" t="s">
        <v>57</v>
      </c>
      <c r="AE177">
        <v>7389</v>
      </c>
      <c r="AF177">
        <v>0.1696</v>
      </c>
    </row>
    <row r="178" spans="1:32" x14ac:dyDescent="0.2">
      <c r="A178" t="s">
        <v>294</v>
      </c>
      <c r="B178">
        <v>4</v>
      </c>
      <c r="C178">
        <v>2.5</v>
      </c>
      <c r="D178">
        <v>12</v>
      </c>
      <c r="F178" s="1">
        <v>2.5000000000000001E-2</v>
      </c>
      <c r="G178">
        <v>520</v>
      </c>
      <c r="H178" t="s">
        <v>150</v>
      </c>
      <c r="I178" t="s">
        <v>34</v>
      </c>
      <c r="J178">
        <v>4000</v>
      </c>
      <c r="K178">
        <v>0</v>
      </c>
      <c r="L178">
        <v>12</v>
      </c>
      <c r="M178" t="s">
        <v>40</v>
      </c>
      <c r="N178" t="s">
        <v>35</v>
      </c>
      <c r="O178" t="s">
        <v>42</v>
      </c>
      <c r="Q178">
        <v>0</v>
      </c>
      <c r="R178">
        <v>0</v>
      </c>
      <c r="S178">
        <v>360000</v>
      </c>
      <c r="T178" t="s">
        <v>36</v>
      </c>
      <c r="U178" s="2">
        <v>359999</v>
      </c>
      <c r="V178" t="s">
        <v>37</v>
      </c>
      <c r="W178" s="3">
        <v>44090</v>
      </c>
      <c r="X178" s="2">
        <v>360000</v>
      </c>
      <c r="Y178">
        <v>360000</v>
      </c>
      <c r="Z178">
        <v>145.4</v>
      </c>
      <c r="AA178">
        <v>100</v>
      </c>
      <c r="AB178">
        <v>2476</v>
      </c>
      <c r="AE178">
        <v>6534</v>
      </c>
      <c r="AF178">
        <v>0.15</v>
      </c>
    </row>
    <row r="179" spans="1:32" x14ac:dyDescent="0.2">
      <c r="A179" t="s">
        <v>295</v>
      </c>
      <c r="B179">
        <v>4</v>
      </c>
      <c r="C179">
        <v>2</v>
      </c>
      <c r="D179">
        <v>7</v>
      </c>
      <c r="E179" t="s">
        <v>32</v>
      </c>
      <c r="F179" s="1">
        <v>2.5000000000000001E-2</v>
      </c>
      <c r="G179">
        <v>100</v>
      </c>
      <c r="H179" t="s">
        <v>296</v>
      </c>
      <c r="I179" t="s">
        <v>34</v>
      </c>
      <c r="J179">
        <v>4000</v>
      </c>
      <c r="K179">
        <v>0</v>
      </c>
      <c r="L179">
        <v>7</v>
      </c>
      <c r="M179" t="s">
        <v>40</v>
      </c>
      <c r="N179" t="s">
        <v>41</v>
      </c>
      <c r="O179" t="s">
        <v>42</v>
      </c>
      <c r="Q179">
        <v>0</v>
      </c>
      <c r="R179">
        <v>0</v>
      </c>
      <c r="S179">
        <v>305000</v>
      </c>
      <c r="T179" t="s">
        <v>45</v>
      </c>
      <c r="U179" s="2">
        <v>305000</v>
      </c>
      <c r="V179" t="s">
        <v>37</v>
      </c>
      <c r="W179" s="3">
        <v>44025</v>
      </c>
      <c r="X179" s="2">
        <v>305000</v>
      </c>
      <c r="Y179">
        <v>305000</v>
      </c>
      <c r="Z179">
        <v>164.42</v>
      </c>
      <c r="AA179">
        <v>100</v>
      </c>
      <c r="AB179">
        <v>1855</v>
      </c>
      <c r="AC179" t="s">
        <v>67</v>
      </c>
      <c r="AD179" t="s">
        <v>68</v>
      </c>
      <c r="AE179">
        <v>6098</v>
      </c>
      <c r="AF179">
        <v>0.14000000000000001</v>
      </c>
    </row>
    <row r="180" spans="1:32" x14ac:dyDescent="0.2">
      <c r="A180" t="s">
        <v>297</v>
      </c>
      <c r="B180">
        <v>3</v>
      </c>
      <c r="C180">
        <v>2</v>
      </c>
      <c r="D180">
        <v>27</v>
      </c>
      <c r="E180" t="s">
        <v>32</v>
      </c>
      <c r="F180" s="1">
        <v>2.5000000000000001E-2</v>
      </c>
      <c r="G180">
        <v>0</v>
      </c>
      <c r="I180" t="s">
        <v>55</v>
      </c>
      <c r="J180">
        <v>3500</v>
      </c>
      <c r="K180">
        <v>0</v>
      </c>
      <c r="L180">
        <v>27</v>
      </c>
      <c r="M180" t="s">
        <v>40</v>
      </c>
      <c r="N180" t="s">
        <v>168</v>
      </c>
      <c r="O180" t="s">
        <v>42</v>
      </c>
      <c r="Q180">
        <v>0</v>
      </c>
      <c r="R180">
        <v>0</v>
      </c>
      <c r="S180">
        <v>344999</v>
      </c>
      <c r="T180" t="s">
        <v>36</v>
      </c>
      <c r="U180" s="2">
        <v>349999</v>
      </c>
      <c r="V180" t="s">
        <v>37</v>
      </c>
      <c r="W180" s="3">
        <v>44046</v>
      </c>
      <c r="X180" s="2">
        <v>344999</v>
      </c>
      <c r="Y180">
        <v>344999</v>
      </c>
      <c r="Z180">
        <v>168.7</v>
      </c>
      <c r="AA180">
        <v>100</v>
      </c>
      <c r="AB180">
        <v>2045</v>
      </c>
      <c r="AE180">
        <v>7840</v>
      </c>
      <c r="AF180">
        <v>0.18</v>
      </c>
    </row>
    <row r="181" spans="1:32" x14ac:dyDescent="0.2">
      <c r="A181" t="s">
        <v>298</v>
      </c>
      <c r="B181">
        <v>4</v>
      </c>
      <c r="C181">
        <v>3.5</v>
      </c>
      <c r="D181">
        <v>4</v>
      </c>
      <c r="E181" t="s">
        <v>32</v>
      </c>
      <c r="F181" s="1">
        <v>2.5000000000000001E-2</v>
      </c>
      <c r="G181">
        <v>7600</v>
      </c>
      <c r="H181" t="s">
        <v>33</v>
      </c>
      <c r="I181" t="s">
        <v>34</v>
      </c>
      <c r="J181">
        <v>3000</v>
      </c>
      <c r="K181">
        <v>0</v>
      </c>
      <c r="L181">
        <v>4</v>
      </c>
      <c r="M181" t="s">
        <v>40</v>
      </c>
      <c r="N181" t="s">
        <v>41</v>
      </c>
      <c r="O181" t="s">
        <v>42</v>
      </c>
      <c r="Q181">
        <v>0</v>
      </c>
      <c r="R181">
        <v>0</v>
      </c>
      <c r="S181">
        <v>372900</v>
      </c>
      <c r="T181" t="s">
        <v>36</v>
      </c>
      <c r="U181" s="2">
        <v>372900</v>
      </c>
      <c r="V181" t="s">
        <v>37</v>
      </c>
      <c r="W181" s="3">
        <v>44029</v>
      </c>
      <c r="X181" s="2">
        <v>375000</v>
      </c>
      <c r="Y181">
        <v>375000</v>
      </c>
      <c r="Z181">
        <v>147</v>
      </c>
      <c r="AA181">
        <v>100.56</v>
      </c>
      <c r="AB181">
        <v>2551</v>
      </c>
      <c r="AC181" t="s">
        <v>67</v>
      </c>
      <c r="AD181" t="s">
        <v>68</v>
      </c>
      <c r="AE181">
        <v>6970</v>
      </c>
      <c r="AF181">
        <v>0.16</v>
      </c>
    </row>
    <row r="182" spans="1:32" x14ac:dyDescent="0.2">
      <c r="A182" t="s">
        <v>299</v>
      </c>
      <c r="B182">
        <v>3</v>
      </c>
      <c r="C182">
        <v>2</v>
      </c>
      <c r="D182">
        <v>5</v>
      </c>
      <c r="E182" t="s">
        <v>32</v>
      </c>
      <c r="F182" s="1">
        <v>2.5000000000000001E-2</v>
      </c>
      <c r="G182">
        <v>500</v>
      </c>
      <c r="H182" t="s">
        <v>300</v>
      </c>
      <c r="I182" t="s">
        <v>34</v>
      </c>
      <c r="J182">
        <v>3050</v>
      </c>
      <c r="K182">
        <v>0</v>
      </c>
      <c r="L182">
        <v>5</v>
      </c>
      <c r="M182" t="s">
        <v>40</v>
      </c>
      <c r="N182" t="s">
        <v>41</v>
      </c>
      <c r="O182" t="s">
        <v>42</v>
      </c>
      <c r="Q182">
        <v>0</v>
      </c>
      <c r="R182">
        <v>0</v>
      </c>
      <c r="S182">
        <v>305000</v>
      </c>
      <c r="T182" t="s">
        <v>36</v>
      </c>
      <c r="U182" s="2">
        <v>305000</v>
      </c>
      <c r="V182" t="s">
        <v>37</v>
      </c>
      <c r="W182" s="3">
        <v>44032</v>
      </c>
      <c r="X182" s="2">
        <v>310000</v>
      </c>
      <c r="Y182">
        <v>310000</v>
      </c>
      <c r="Z182">
        <v>186.19</v>
      </c>
      <c r="AA182">
        <v>101.64</v>
      </c>
      <c r="AB182">
        <v>1665</v>
      </c>
      <c r="AE182">
        <v>7815</v>
      </c>
      <c r="AF182">
        <v>0.1794</v>
      </c>
    </row>
    <row r="183" spans="1:32" x14ac:dyDescent="0.2">
      <c r="A183" t="s">
        <v>301</v>
      </c>
      <c r="B183">
        <v>3</v>
      </c>
      <c r="C183">
        <v>1.5</v>
      </c>
      <c r="D183">
        <v>52</v>
      </c>
      <c r="E183" t="s">
        <v>32</v>
      </c>
      <c r="F183" s="1">
        <v>2.5000000000000001E-2</v>
      </c>
      <c r="G183">
        <v>4680</v>
      </c>
      <c r="H183" t="s">
        <v>165</v>
      </c>
      <c r="I183" t="s">
        <v>34</v>
      </c>
      <c r="J183">
        <v>2500</v>
      </c>
      <c r="K183">
        <v>0</v>
      </c>
      <c r="L183">
        <v>23</v>
      </c>
      <c r="M183" t="s">
        <v>40</v>
      </c>
      <c r="N183" t="s">
        <v>35</v>
      </c>
      <c r="O183" t="s">
        <v>42</v>
      </c>
      <c r="Q183">
        <v>0</v>
      </c>
      <c r="R183">
        <v>0</v>
      </c>
      <c r="S183">
        <v>234000</v>
      </c>
      <c r="T183" t="s">
        <v>36</v>
      </c>
      <c r="U183" s="2">
        <v>234900</v>
      </c>
      <c r="V183" t="s">
        <v>37</v>
      </c>
      <c r="W183" s="3">
        <v>44074</v>
      </c>
      <c r="X183" s="2">
        <v>234000</v>
      </c>
      <c r="Y183">
        <v>234000</v>
      </c>
      <c r="Z183">
        <v>129.07</v>
      </c>
      <c r="AA183">
        <v>100</v>
      </c>
      <c r="AB183">
        <v>1813</v>
      </c>
      <c r="AE183">
        <v>9058</v>
      </c>
      <c r="AF183">
        <v>0.2079</v>
      </c>
    </row>
    <row r="184" spans="1:32" x14ac:dyDescent="0.2">
      <c r="A184" t="s">
        <v>302</v>
      </c>
      <c r="B184">
        <v>3</v>
      </c>
      <c r="C184">
        <v>2</v>
      </c>
      <c r="D184">
        <v>5</v>
      </c>
      <c r="E184" t="s">
        <v>32</v>
      </c>
      <c r="F184" s="1">
        <v>2.2499999999999999E-2</v>
      </c>
      <c r="G184">
        <v>0</v>
      </c>
      <c r="I184" t="s">
        <v>55</v>
      </c>
      <c r="J184">
        <v>3000</v>
      </c>
      <c r="K184">
        <v>0</v>
      </c>
      <c r="L184">
        <v>5</v>
      </c>
      <c r="N184" t="s">
        <v>303</v>
      </c>
      <c r="Q184">
        <v>0</v>
      </c>
      <c r="R184">
        <v>0</v>
      </c>
      <c r="S184">
        <v>275000</v>
      </c>
      <c r="T184" t="s">
        <v>36</v>
      </c>
      <c r="U184" s="2">
        <v>275000</v>
      </c>
      <c r="V184" t="s">
        <v>37</v>
      </c>
      <c r="W184" s="3">
        <v>44035</v>
      </c>
      <c r="X184" s="2">
        <v>275000</v>
      </c>
      <c r="Y184">
        <v>275000</v>
      </c>
      <c r="Z184">
        <v>171.55</v>
      </c>
      <c r="AA184">
        <v>100</v>
      </c>
      <c r="AB184">
        <v>1603</v>
      </c>
      <c r="AE184">
        <v>6050</v>
      </c>
      <c r="AF184">
        <v>0.1389</v>
      </c>
    </row>
    <row r="185" spans="1:32" x14ac:dyDescent="0.2">
      <c r="A185" t="s">
        <v>304</v>
      </c>
      <c r="B185">
        <v>3</v>
      </c>
      <c r="C185">
        <v>1.75</v>
      </c>
      <c r="D185">
        <v>25</v>
      </c>
      <c r="E185" t="s">
        <v>75</v>
      </c>
      <c r="F185" s="1">
        <v>2.5000000000000001E-2</v>
      </c>
      <c r="G185">
        <v>0</v>
      </c>
      <c r="I185" t="s">
        <v>55</v>
      </c>
      <c r="J185">
        <v>3000</v>
      </c>
      <c r="K185">
        <v>0</v>
      </c>
      <c r="L185">
        <v>25</v>
      </c>
      <c r="N185" t="s">
        <v>35</v>
      </c>
      <c r="Q185">
        <v>0</v>
      </c>
      <c r="R185">
        <v>0</v>
      </c>
      <c r="S185">
        <v>249900</v>
      </c>
      <c r="T185" t="s">
        <v>36</v>
      </c>
      <c r="U185" s="2">
        <v>249900</v>
      </c>
      <c r="V185" t="s">
        <v>37</v>
      </c>
      <c r="W185" s="3">
        <v>44057</v>
      </c>
      <c r="X185" s="2">
        <v>253500</v>
      </c>
      <c r="Y185">
        <v>253500</v>
      </c>
      <c r="Z185">
        <v>182.11</v>
      </c>
      <c r="AA185">
        <v>101.44</v>
      </c>
      <c r="AB185">
        <v>1392</v>
      </c>
      <c r="AE185">
        <v>15305</v>
      </c>
      <c r="AF185">
        <v>0.35139999999999999</v>
      </c>
    </row>
    <row r="186" spans="1:32" x14ac:dyDescent="0.2">
      <c r="A186" t="s">
        <v>305</v>
      </c>
      <c r="B186">
        <v>4</v>
      </c>
      <c r="C186">
        <v>2</v>
      </c>
      <c r="D186">
        <v>14</v>
      </c>
      <c r="E186" t="s">
        <v>32</v>
      </c>
      <c r="F186" s="4">
        <v>0.02</v>
      </c>
      <c r="G186">
        <v>0</v>
      </c>
      <c r="I186" t="s">
        <v>55</v>
      </c>
      <c r="J186">
        <v>2000</v>
      </c>
      <c r="K186">
        <v>0</v>
      </c>
      <c r="L186">
        <v>8</v>
      </c>
      <c r="M186" t="s">
        <v>40</v>
      </c>
      <c r="N186" t="s">
        <v>41</v>
      </c>
      <c r="O186" t="s">
        <v>42</v>
      </c>
      <c r="Q186">
        <v>0</v>
      </c>
      <c r="R186">
        <v>0</v>
      </c>
      <c r="S186">
        <v>314999</v>
      </c>
      <c r="T186" t="s">
        <v>36</v>
      </c>
      <c r="U186" s="2">
        <v>315000</v>
      </c>
      <c r="V186" t="s">
        <v>37</v>
      </c>
      <c r="W186" s="3">
        <v>44056</v>
      </c>
      <c r="X186" s="2">
        <v>288000</v>
      </c>
      <c r="Y186">
        <v>288000</v>
      </c>
      <c r="Z186">
        <v>140.63</v>
      </c>
      <c r="AA186">
        <v>91.43</v>
      </c>
      <c r="AB186">
        <v>2048</v>
      </c>
      <c r="AE186">
        <v>6970</v>
      </c>
      <c r="AF186">
        <v>0.16</v>
      </c>
    </row>
    <row r="187" spans="1:32" x14ac:dyDescent="0.2">
      <c r="A187" t="s">
        <v>306</v>
      </c>
      <c r="B187">
        <v>4</v>
      </c>
      <c r="C187">
        <v>3</v>
      </c>
      <c r="D187">
        <v>27</v>
      </c>
      <c r="E187" t="s">
        <v>75</v>
      </c>
      <c r="F187" s="1">
        <v>2.5000000000000001E-2</v>
      </c>
      <c r="G187">
        <v>1000</v>
      </c>
      <c r="H187" t="s">
        <v>33</v>
      </c>
      <c r="I187" t="s">
        <v>34</v>
      </c>
      <c r="J187">
        <v>7500</v>
      </c>
      <c r="K187">
        <v>0</v>
      </c>
      <c r="L187">
        <v>27</v>
      </c>
      <c r="N187" t="s">
        <v>41</v>
      </c>
      <c r="Q187">
        <v>0</v>
      </c>
      <c r="R187">
        <v>0</v>
      </c>
      <c r="S187">
        <v>714900</v>
      </c>
      <c r="T187" t="s">
        <v>36</v>
      </c>
      <c r="U187" s="2">
        <v>749900</v>
      </c>
      <c r="V187" t="s">
        <v>37</v>
      </c>
      <c r="W187" s="3">
        <v>44050</v>
      </c>
      <c r="X187" s="2">
        <v>680000</v>
      </c>
      <c r="Y187">
        <v>680000</v>
      </c>
      <c r="Z187">
        <v>175.12</v>
      </c>
      <c r="AA187">
        <v>95.12</v>
      </c>
      <c r="AB187">
        <v>3883</v>
      </c>
      <c r="AE187">
        <v>27605</v>
      </c>
      <c r="AF187">
        <v>0.63370000000000004</v>
      </c>
    </row>
    <row r="188" spans="1:32" x14ac:dyDescent="0.2">
      <c r="A188" t="s">
        <v>307</v>
      </c>
      <c r="B188">
        <v>3</v>
      </c>
      <c r="C188">
        <v>2</v>
      </c>
      <c r="D188">
        <v>7</v>
      </c>
      <c r="E188" t="s">
        <v>32</v>
      </c>
      <c r="F188" s="1">
        <v>0.02</v>
      </c>
      <c r="G188">
        <v>0</v>
      </c>
      <c r="I188" t="s">
        <v>55</v>
      </c>
      <c r="J188">
        <v>2500</v>
      </c>
      <c r="K188">
        <v>68</v>
      </c>
      <c r="L188">
        <v>7</v>
      </c>
      <c r="N188" t="s">
        <v>35</v>
      </c>
      <c r="Q188">
        <v>0</v>
      </c>
      <c r="R188">
        <v>0</v>
      </c>
      <c r="S188">
        <v>240000</v>
      </c>
      <c r="T188" t="s">
        <v>36</v>
      </c>
      <c r="U188" s="2">
        <v>235000</v>
      </c>
      <c r="V188" t="s">
        <v>37</v>
      </c>
      <c r="W188" s="3">
        <v>44089</v>
      </c>
      <c r="X188" s="2">
        <v>231000</v>
      </c>
      <c r="Y188">
        <v>231000</v>
      </c>
      <c r="Z188">
        <v>143.66</v>
      </c>
      <c r="AA188">
        <v>96.25</v>
      </c>
      <c r="AB188">
        <v>1608</v>
      </c>
      <c r="AE188">
        <v>6313</v>
      </c>
      <c r="AF188">
        <v>0.1449</v>
      </c>
    </row>
    <row r="189" spans="1:32" x14ac:dyDescent="0.2">
      <c r="A189" t="s">
        <v>308</v>
      </c>
      <c r="B189">
        <v>5</v>
      </c>
      <c r="C189">
        <v>2.75</v>
      </c>
      <c r="D189">
        <v>9</v>
      </c>
      <c r="F189" s="1">
        <v>2.5000000000000001E-2</v>
      </c>
      <c r="G189">
        <v>3650</v>
      </c>
      <c r="H189" t="s">
        <v>142</v>
      </c>
      <c r="I189" t="s">
        <v>34</v>
      </c>
      <c r="J189">
        <v>3500</v>
      </c>
      <c r="K189">
        <v>0</v>
      </c>
      <c r="L189">
        <v>8</v>
      </c>
      <c r="N189" t="s">
        <v>41</v>
      </c>
      <c r="Q189">
        <v>0</v>
      </c>
      <c r="R189">
        <v>0</v>
      </c>
      <c r="S189">
        <v>365000</v>
      </c>
      <c r="T189" t="s">
        <v>36</v>
      </c>
      <c r="U189" s="2">
        <v>365000</v>
      </c>
      <c r="V189" t="s">
        <v>37</v>
      </c>
      <c r="W189" s="3">
        <v>44057</v>
      </c>
      <c r="X189" s="2">
        <v>365000</v>
      </c>
      <c r="Y189">
        <v>365000</v>
      </c>
      <c r="Z189">
        <v>130.5</v>
      </c>
      <c r="AA189">
        <v>100</v>
      </c>
      <c r="AB189">
        <v>2797</v>
      </c>
      <c r="AE189">
        <v>13798</v>
      </c>
      <c r="AF189">
        <v>0.31680000000000003</v>
      </c>
    </row>
    <row r="190" spans="1:32" x14ac:dyDescent="0.2">
      <c r="A190" t="s">
        <v>309</v>
      </c>
      <c r="B190">
        <v>4</v>
      </c>
      <c r="C190">
        <v>3</v>
      </c>
      <c r="D190">
        <v>15</v>
      </c>
      <c r="F190" s="1">
        <v>2.5000000000000001E-2</v>
      </c>
      <c r="G190">
        <v>5000</v>
      </c>
      <c r="H190" t="s">
        <v>65</v>
      </c>
      <c r="I190" t="s">
        <v>34</v>
      </c>
      <c r="J190">
        <v>3500</v>
      </c>
      <c r="K190">
        <v>0</v>
      </c>
      <c r="L190">
        <v>15</v>
      </c>
      <c r="M190" t="s">
        <v>40</v>
      </c>
      <c r="N190" t="s">
        <v>35</v>
      </c>
      <c r="O190" t="s">
        <v>42</v>
      </c>
      <c r="Q190">
        <v>0</v>
      </c>
      <c r="R190">
        <v>0</v>
      </c>
      <c r="S190">
        <v>345000</v>
      </c>
      <c r="T190" t="s">
        <v>36</v>
      </c>
      <c r="U190" s="2">
        <v>345000</v>
      </c>
      <c r="V190" t="s">
        <v>37</v>
      </c>
      <c r="W190" s="3">
        <v>44050</v>
      </c>
      <c r="X190" s="2">
        <v>342500</v>
      </c>
      <c r="Y190">
        <v>342500</v>
      </c>
      <c r="Z190">
        <v>143.31</v>
      </c>
      <c r="AA190">
        <v>99.28</v>
      </c>
      <c r="AB190">
        <v>2390</v>
      </c>
      <c r="AE190">
        <v>7693</v>
      </c>
      <c r="AF190">
        <v>0.17660000000000001</v>
      </c>
    </row>
    <row r="191" spans="1:32" x14ac:dyDescent="0.2">
      <c r="A191" t="s">
        <v>310</v>
      </c>
      <c r="B191">
        <v>3</v>
      </c>
      <c r="C191">
        <v>2</v>
      </c>
      <c r="D191">
        <v>49</v>
      </c>
      <c r="E191" t="s">
        <v>32</v>
      </c>
      <c r="F191" s="1">
        <v>2.5000000000000001E-2</v>
      </c>
      <c r="G191">
        <v>3700</v>
      </c>
      <c r="H191" t="s">
        <v>138</v>
      </c>
      <c r="I191" t="s">
        <v>34</v>
      </c>
      <c r="J191">
        <v>3000</v>
      </c>
      <c r="K191">
        <v>0</v>
      </c>
      <c r="L191">
        <v>49</v>
      </c>
      <c r="N191" t="s">
        <v>41</v>
      </c>
      <c r="Q191">
        <v>0</v>
      </c>
      <c r="R191">
        <v>0</v>
      </c>
      <c r="S191">
        <v>299900</v>
      </c>
      <c r="T191" t="s">
        <v>36</v>
      </c>
      <c r="U191" s="2">
        <v>299900</v>
      </c>
      <c r="V191" t="s">
        <v>37</v>
      </c>
      <c r="W191" s="3">
        <v>44057</v>
      </c>
      <c r="X191" s="2">
        <v>293000</v>
      </c>
      <c r="Y191">
        <v>293000</v>
      </c>
      <c r="Z191">
        <v>146.06</v>
      </c>
      <c r="AA191">
        <v>97.7</v>
      </c>
      <c r="AB191">
        <v>2006</v>
      </c>
      <c r="AE191">
        <v>8701</v>
      </c>
      <c r="AF191">
        <v>0.19969999999999999</v>
      </c>
    </row>
    <row r="192" spans="1:32" x14ac:dyDescent="0.2">
      <c r="A192" t="s">
        <v>311</v>
      </c>
      <c r="B192">
        <v>3</v>
      </c>
      <c r="C192">
        <v>2</v>
      </c>
      <c r="D192">
        <v>7</v>
      </c>
      <c r="E192" t="s">
        <v>32</v>
      </c>
      <c r="F192" s="4">
        <v>0.03</v>
      </c>
      <c r="G192">
        <v>0</v>
      </c>
      <c r="I192" t="s">
        <v>55</v>
      </c>
      <c r="J192">
        <v>3000</v>
      </c>
      <c r="K192">
        <v>0</v>
      </c>
      <c r="L192">
        <v>7</v>
      </c>
      <c r="M192" t="s">
        <v>40</v>
      </c>
      <c r="N192" t="s">
        <v>35</v>
      </c>
      <c r="O192" t="s">
        <v>42</v>
      </c>
      <c r="Q192">
        <v>0</v>
      </c>
      <c r="R192">
        <v>0</v>
      </c>
      <c r="S192">
        <v>254950</v>
      </c>
      <c r="T192" t="s">
        <v>36</v>
      </c>
      <c r="U192" s="2">
        <v>254950</v>
      </c>
      <c r="V192" t="s">
        <v>37</v>
      </c>
      <c r="W192" s="3">
        <v>44062</v>
      </c>
      <c r="X192" s="2">
        <v>255000</v>
      </c>
      <c r="Y192">
        <v>255000</v>
      </c>
      <c r="Z192">
        <v>201.74</v>
      </c>
      <c r="AA192">
        <v>100.02</v>
      </c>
      <c r="AB192">
        <v>1264</v>
      </c>
      <c r="AE192">
        <v>6053</v>
      </c>
      <c r="AF192">
        <v>0.13900000000000001</v>
      </c>
    </row>
    <row r="193" spans="1:32" x14ac:dyDescent="0.2">
      <c r="A193" t="s">
        <v>312</v>
      </c>
      <c r="B193">
        <v>3</v>
      </c>
      <c r="C193">
        <v>2.5</v>
      </c>
      <c r="D193">
        <v>7</v>
      </c>
      <c r="F193" s="1">
        <v>0.02</v>
      </c>
      <c r="G193">
        <v>0</v>
      </c>
      <c r="I193" t="s">
        <v>55</v>
      </c>
      <c r="J193">
        <v>3000</v>
      </c>
      <c r="K193">
        <v>0</v>
      </c>
      <c r="L193">
        <v>7</v>
      </c>
      <c r="N193" t="s">
        <v>41</v>
      </c>
      <c r="Q193">
        <v>0</v>
      </c>
      <c r="R193">
        <v>0</v>
      </c>
      <c r="S193">
        <v>264900</v>
      </c>
      <c r="T193" t="s">
        <v>36</v>
      </c>
      <c r="U193" s="2">
        <v>270000</v>
      </c>
      <c r="V193" t="s">
        <v>37</v>
      </c>
      <c r="W193" s="3">
        <v>44046</v>
      </c>
      <c r="X193" s="2">
        <v>260000</v>
      </c>
      <c r="Y193">
        <v>260000</v>
      </c>
      <c r="Z193">
        <v>156.63</v>
      </c>
      <c r="AA193">
        <v>98.15</v>
      </c>
      <c r="AB193">
        <v>1660</v>
      </c>
      <c r="AE193">
        <v>6264</v>
      </c>
      <c r="AF193">
        <v>0.14380000000000001</v>
      </c>
    </row>
    <row r="194" spans="1:32" x14ac:dyDescent="0.2">
      <c r="A194" t="s">
        <v>313</v>
      </c>
      <c r="B194">
        <v>4</v>
      </c>
      <c r="C194">
        <v>2.5</v>
      </c>
      <c r="D194">
        <v>42</v>
      </c>
      <c r="E194" t="s">
        <v>32</v>
      </c>
      <c r="F194" s="1">
        <v>2.5000000000000001E-2</v>
      </c>
      <c r="G194">
        <v>4550</v>
      </c>
      <c r="H194" t="s">
        <v>95</v>
      </c>
      <c r="I194" t="s">
        <v>34</v>
      </c>
      <c r="J194">
        <v>5000</v>
      </c>
      <c r="K194">
        <v>0</v>
      </c>
      <c r="L194">
        <v>42</v>
      </c>
      <c r="M194" t="s">
        <v>40</v>
      </c>
      <c r="N194" t="s">
        <v>41</v>
      </c>
      <c r="O194" t="s">
        <v>42</v>
      </c>
      <c r="Q194">
        <v>0</v>
      </c>
      <c r="R194">
        <v>0</v>
      </c>
      <c r="S194">
        <v>450000</v>
      </c>
      <c r="T194" t="s">
        <v>36</v>
      </c>
      <c r="U194" s="2">
        <v>459000</v>
      </c>
      <c r="V194" t="s">
        <v>37</v>
      </c>
      <c r="W194" s="3">
        <v>44117</v>
      </c>
      <c r="X194" s="2">
        <v>455000</v>
      </c>
      <c r="Y194">
        <v>455000</v>
      </c>
      <c r="Z194">
        <v>175.54</v>
      </c>
      <c r="AA194">
        <v>101.11</v>
      </c>
      <c r="AB194">
        <v>2592</v>
      </c>
      <c r="AC194" t="s">
        <v>67</v>
      </c>
      <c r="AD194" t="s">
        <v>68</v>
      </c>
      <c r="AE194">
        <v>10890</v>
      </c>
      <c r="AF194">
        <v>0.25</v>
      </c>
    </row>
    <row r="195" spans="1:32" x14ac:dyDescent="0.2">
      <c r="A195" t="s">
        <v>314</v>
      </c>
      <c r="B195">
        <v>3</v>
      </c>
      <c r="C195">
        <v>2</v>
      </c>
      <c r="D195">
        <v>4</v>
      </c>
      <c r="E195" t="s">
        <v>32</v>
      </c>
      <c r="F195" s="1">
        <v>2.5000000000000001E-2</v>
      </c>
      <c r="G195">
        <v>3230</v>
      </c>
      <c r="H195" t="s">
        <v>315</v>
      </c>
      <c r="I195" t="s">
        <v>34</v>
      </c>
      <c r="J195">
        <v>3000</v>
      </c>
      <c r="K195">
        <v>0</v>
      </c>
      <c r="L195">
        <v>4</v>
      </c>
      <c r="M195" t="s">
        <v>40</v>
      </c>
      <c r="N195" t="s">
        <v>41</v>
      </c>
      <c r="O195" t="s">
        <v>42</v>
      </c>
      <c r="Q195">
        <v>0</v>
      </c>
      <c r="R195">
        <v>0</v>
      </c>
      <c r="S195">
        <v>280000</v>
      </c>
      <c r="T195" t="s">
        <v>36</v>
      </c>
      <c r="U195" s="2">
        <v>280000</v>
      </c>
      <c r="V195" t="s">
        <v>37</v>
      </c>
      <c r="W195" s="3">
        <v>44061</v>
      </c>
      <c r="X195" s="2">
        <v>280000</v>
      </c>
      <c r="Y195">
        <v>280000</v>
      </c>
      <c r="Z195">
        <v>182.89</v>
      </c>
      <c r="AA195">
        <v>100</v>
      </c>
      <c r="AB195">
        <v>1531</v>
      </c>
      <c r="AE195">
        <v>6787</v>
      </c>
      <c r="AF195">
        <v>0.15579999999999999</v>
      </c>
    </row>
    <row r="196" spans="1:32" x14ac:dyDescent="0.2">
      <c r="A196" t="s">
        <v>316</v>
      </c>
      <c r="B196">
        <v>5</v>
      </c>
      <c r="C196">
        <v>3</v>
      </c>
      <c r="D196">
        <v>6</v>
      </c>
      <c r="E196" t="s">
        <v>32</v>
      </c>
      <c r="F196" s="1">
        <v>2.5000000000000001E-2</v>
      </c>
      <c r="G196">
        <v>830</v>
      </c>
      <c r="H196" t="s">
        <v>110</v>
      </c>
      <c r="I196" t="s">
        <v>34</v>
      </c>
      <c r="J196">
        <v>5000</v>
      </c>
      <c r="K196">
        <v>79</v>
      </c>
      <c r="L196">
        <v>6</v>
      </c>
      <c r="M196" t="s">
        <v>40</v>
      </c>
      <c r="N196" t="s">
        <v>41</v>
      </c>
      <c r="O196" t="s">
        <v>42</v>
      </c>
      <c r="Q196">
        <v>0</v>
      </c>
      <c r="R196">
        <v>0</v>
      </c>
      <c r="S196">
        <v>405000</v>
      </c>
      <c r="T196" t="s">
        <v>36</v>
      </c>
      <c r="U196" s="2">
        <v>405000</v>
      </c>
      <c r="V196" t="s">
        <v>37</v>
      </c>
      <c r="W196" s="3">
        <v>44054</v>
      </c>
      <c r="X196" s="2">
        <v>420000</v>
      </c>
      <c r="Y196">
        <v>420000</v>
      </c>
      <c r="Z196">
        <v>162.29</v>
      </c>
      <c r="AA196">
        <v>103.7</v>
      </c>
      <c r="AB196">
        <v>2588</v>
      </c>
      <c r="AC196" t="s">
        <v>111</v>
      </c>
      <c r="AD196" t="s">
        <v>112</v>
      </c>
      <c r="AE196">
        <v>14023</v>
      </c>
      <c r="AF196">
        <v>0.32190000000000002</v>
      </c>
    </row>
    <row r="197" spans="1:32" x14ac:dyDescent="0.2">
      <c r="A197" t="s">
        <v>317</v>
      </c>
      <c r="B197">
        <v>3</v>
      </c>
      <c r="C197">
        <v>2</v>
      </c>
      <c r="D197">
        <v>40</v>
      </c>
      <c r="E197" t="s">
        <v>32</v>
      </c>
      <c r="F197" s="4">
        <v>0.03</v>
      </c>
      <c r="G197">
        <v>7200</v>
      </c>
      <c r="H197" t="s">
        <v>318</v>
      </c>
      <c r="I197" t="s">
        <v>34</v>
      </c>
      <c r="J197">
        <v>2500</v>
      </c>
      <c r="K197">
        <v>0</v>
      </c>
      <c r="L197">
        <v>40</v>
      </c>
      <c r="N197" t="s">
        <v>35</v>
      </c>
      <c r="Q197">
        <v>0</v>
      </c>
      <c r="R197">
        <v>0</v>
      </c>
      <c r="S197">
        <v>240000</v>
      </c>
      <c r="T197" t="s">
        <v>36</v>
      </c>
      <c r="U197" s="2">
        <v>225000</v>
      </c>
      <c r="V197" t="s">
        <v>37</v>
      </c>
      <c r="W197" s="3">
        <v>44071</v>
      </c>
      <c r="X197" s="2">
        <v>240000</v>
      </c>
      <c r="Y197">
        <v>240000</v>
      </c>
      <c r="Z197">
        <v>187.35</v>
      </c>
      <c r="AA197">
        <v>100</v>
      </c>
      <c r="AB197">
        <v>1281</v>
      </c>
      <c r="AE197">
        <v>7539</v>
      </c>
      <c r="AF197">
        <v>0.1731</v>
      </c>
    </row>
    <row r="198" spans="1:32" x14ac:dyDescent="0.2">
      <c r="A198" t="s">
        <v>319</v>
      </c>
      <c r="B198">
        <v>3</v>
      </c>
      <c r="C198">
        <v>2.5</v>
      </c>
      <c r="D198">
        <v>7</v>
      </c>
      <c r="F198" s="4">
        <v>0.02</v>
      </c>
      <c r="G198">
        <v>0</v>
      </c>
      <c r="I198" t="s">
        <v>55</v>
      </c>
      <c r="J198">
        <v>0</v>
      </c>
      <c r="K198">
        <v>0</v>
      </c>
      <c r="L198">
        <v>7</v>
      </c>
      <c r="N198" t="s">
        <v>41</v>
      </c>
      <c r="Q198">
        <v>0</v>
      </c>
      <c r="R198">
        <v>0</v>
      </c>
      <c r="S198">
        <v>395000</v>
      </c>
      <c r="T198" t="s">
        <v>45</v>
      </c>
      <c r="U198" s="2">
        <v>395000</v>
      </c>
      <c r="V198" t="s">
        <v>37</v>
      </c>
      <c r="W198" s="3">
        <v>44042</v>
      </c>
      <c r="X198" s="2">
        <v>402000</v>
      </c>
      <c r="Y198">
        <v>402000</v>
      </c>
      <c r="Z198">
        <v>173.8</v>
      </c>
      <c r="AA198">
        <v>101.77</v>
      </c>
      <c r="AB198">
        <v>2313</v>
      </c>
      <c r="AE198">
        <v>11432</v>
      </c>
      <c r="AF198">
        <v>0.26240000000000002</v>
      </c>
    </row>
    <row r="199" spans="1:32" x14ac:dyDescent="0.2">
      <c r="A199" t="s">
        <v>320</v>
      </c>
      <c r="B199">
        <v>4</v>
      </c>
      <c r="C199">
        <v>3</v>
      </c>
      <c r="D199">
        <v>11</v>
      </c>
      <c r="E199" t="s">
        <v>32</v>
      </c>
      <c r="F199" s="1">
        <v>2.5000000000000001E-2</v>
      </c>
      <c r="G199">
        <v>0</v>
      </c>
      <c r="I199" t="s">
        <v>55</v>
      </c>
      <c r="J199">
        <v>4000</v>
      </c>
      <c r="K199">
        <v>0</v>
      </c>
      <c r="L199">
        <v>11</v>
      </c>
      <c r="M199" t="s">
        <v>40</v>
      </c>
      <c r="N199" t="s">
        <v>41</v>
      </c>
      <c r="O199" t="s">
        <v>42</v>
      </c>
      <c r="Q199">
        <v>0</v>
      </c>
      <c r="R199">
        <v>0</v>
      </c>
      <c r="S199">
        <v>368000</v>
      </c>
      <c r="T199" t="s">
        <v>36</v>
      </c>
      <c r="U199" s="2">
        <v>368000</v>
      </c>
      <c r="V199" t="s">
        <v>37</v>
      </c>
      <c r="W199" s="3">
        <v>44062</v>
      </c>
      <c r="X199" s="2">
        <v>366000</v>
      </c>
      <c r="Y199">
        <v>366000</v>
      </c>
      <c r="Z199">
        <v>154.04</v>
      </c>
      <c r="AA199">
        <v>99.46</v>
      </c>
      <c r="AB199">
        <v>2376</v>
      </c>
      <c r="AE199">
        <v>7840</v>
      </c>
      <c r="AF199">
        <v>0.18</v>
      </c>
    </row>
    <row r="200" spans="1:32" x14ac:dyDescent="0.2">
      <c r="A200" t="s">
        <v>321</v>
      </c>
      <c r="B200">
        <v>3</v>
      </c>
      <c r="C200">
        <v>2</v>
      </c>
      <c r="D200">
        <v>5</v>
      </c>
      <c r="F200" s="1">
        <v>2.5000000000000001E-2</v>
      </c>
      <c r="G200">
        <v>0</v>
      </c>
      <c r="H200" t="s">
        <v>150</v>
      </c>
      <c r="I200" t="s">
        <v>55</v>
      </c>
      <c r="J200">
        <v>3000</v>
      </c>
      <c r="K200">
        <v>0</v>
      </c>
      <c r="L200">
        <v>5</v>
      </c>
      <c r="M200" t="s">
        <v>40</v>
      </c>
      <c r="N200" t="s">
        <v>35</v>
      </c>
      <c r="O200" t="s">
        <v>42</v>
      </c>
      <c r="Q200">
        <v>0</v>
      </c>
      <c r="R200">
        <v>0</v>
      </c>
      <c r="S200">
        <v>235000</v>
      </c>
      <c r="T200" t="s">
        <v>36</v>
      </c>
      <c r="U200" s="2">
        <v>235000</v>
      </c>
      <c r="V200" t="s">
        <v>37</v>
      </c>
      <c r="W200" s="3">
        <v>44063</v>
      </c>
      <c r="X200" s="2">
        <v>225000</v>
      </c>
      <c r="Y200">
        <v>225000</v>
      </c>
      <c r="Z200">
        <v>141.69</v>
      </c>
      <c r="AA200">
        <v>95.74</v>
      </c>
      <c r="AB200">
        <v>1588</v>
      </c>
      <c r="AE200">
        <v>8078</v>
      </c>
      <c r="AF200">
        <v>0.18540000000000001</v>
      </c>
    </row>
    <row r="201" spans="1:32" x14ac:dyDescent="0.2">
      <c r="A201" t="s">
        <v>322</v>
      </c>
      <c r="B201">
        <v>3</v>
      </c>
      <c r="C201">
        <v>1.75</v>
      </c>
      <c r="D201">
        <v>6</v>
      </c>
      <c r="E201" t="s">
        <v>32</v>
      </c>
      <c r="F201" s="1">
        <v>2.5000000000000001E-2</v>
      </c>
      <c r="G201">
        <v>2500</v>
      </c>
      <c r="H201" t="s">
        <v>323</v>
      </c>
      <c r="I201" t="s">
        <v>34</v>
      </c>
      <c r="J201">
        <v>3000</v>
      </c>
      <c r="K201">
        <v>0</v>
      </c>
      <c r="L201">
        <v>6</v>
      </c>
      <c r="N201" t="s">
        <v>41</v>
      </c>
      <c r="Q201">
        <v>0</v>
      </c>
      <c r="R201">
        <v>0</v>
      </c>
      <c r="S201">
        <v>319950</v>
      </c>
      <c r="T201" t="s">
        <v>36</v>
      </c>
      <c r="U201" s="2">
        <v>319950</v>
      </c>
      <c r="V201" t="s">
        <v>37</v>
      </c>
      <c r="W201" s="3">
        <v>44074</v>
      </c>
      <c r="X201" s="2">
        <v>319950</v>
      </c>
      <c r="Y201">
        <v>319950</v>
      </c>
      <c r="Z201">
        <v>183.25</v>
      </c>
      <c r="AA201">
        <v>100</v>
      </c>
      <c r="AB201">
        <v>1746</v>
      </c>
      <c r="AE201">
        <v>6534</v>
      </c>
      <c r="AF201">
        <v>0.15</v>
      </c>
    </row>
    <row r="202" spans="1:32" x14ac:dyDescent="0.2">
      <c r="A202" t="s">
        <v>324</v>
      </c>
      <c r="B202">
        <v>3</v>
      </c>
      <c r="C202">
        <v>1.75</v>
      </c>
      <c r="D202">
        <v>7</v>
      </c>
      <c r="F202" s="1">
        <v>2.2499999999999999E-2</v>
      </c>
      <c r="G202">
        <v>0</v>
      </c>
      <c r="I202" t="s">
        <v>55</v>
      </c>
      <c r="J202">
        <v>1000</v>
      </c>
      <c r="K202">
        <v>0</v>
      </c>
      <c r="L202">
        <v>7</v>
      </c>
      <c r="N202" t="s">
        <v>35</v>
      </c>
      <c r="Q202">
        <v>0</v>
      </c>
      <c r="R202">
        <v>0</v>
      </c>
      <c r="S202">
        <v>270000</v>
      </c>
      <c r="T202" t="s">
        <v>36</v>
      </c>
      <c r="U202" s="2">
        <v>270000</v>
      </c>
      <c r="V202" t="s">
        <v>37</v>
      </c>
      <c r="W202" s="3">
        <v>44096</v>
      </c>
      <c r="X202" s="2">
        <v>270000</v>
      </c>
      <c r="Y202">
        <v>270000</v>
      </c>
      <c r="Z202">
        <v>161.68</v>
      </c>
      <c r="AA202">
        <v>100</v>
      </c>
      <c r="AB202">
        <v>1670</v>
      </c>
      <c r="AE202">
        <v>8434</v>
      </c>
      <c r="AF202">
        <v>0.19359999999999999</v>
      </c>
    </row>
    <row r="203" spans="1:32" x14ac:dyDescent="0.2">
      <c r="A203" t="s">
        <v>325</v>
      </c>
      <c r="B203">
        <v>4</v>
      </c>
      <c r="C203">
        <v>2</v>
      </c>
      <c r="D203">
        <v>130</v>
      </c>
      <c r="E203" t="s">
        <v>32</v>
      </c>
      <c r="F203" s="4">
        <v>0.02</v>
      </c>
      <c r="G203">
        <v>0</v>
      </c>
      <c r="I203" t="s">
        <v>55</v>
      </c>
      <c r="J203">
        <v>2500</v>
      </c>
      <c r="K203">
        <v>0</v>
      </c>
      <c r="L203">
        <v>6</v>
      </c>
      <c r="M203" t="s">
        <v>40</v>
      </c>
      <c r="N203" t="s">
        <v>41</v>
      </c>
      <c r="O203" t="s">
        <v>42</v>
      </c>
      <c r="Q203">
        <v>0</v>
      </c>
      <c r="R203">
        <v>0</v>
      </c>
      <c r="S203">
        <v>264990</v>
      </c>
      <c r="T203" t="s">
        <v>45</v>
      </c>
      <c r="U203" s="2">
        <v>264990</v>
      </c>
      <c r="V203" t="s">
        <v>37</v>
      </c>
      <c r="W203" s="3">
        <v>44049</v>
      </c>
      <c r="X203" s="2">
        <v>264990</v>
      </c>
      <c r="Y203">
        <v>264990</v>
      </c>
      <c r="AA203">
        <v>100</v>
      </c>
      <c r="AE203">
        <v>8579</v>
      </c>
      <c r="AF203">
        <v>0.19689999999999999</v>
      </c>
    </row>
    <row r="204" spans="1:32" x14ac:dyDescent="0.2">
      <c r="A204" t="s">
        <v>326</v>
      </c>
      <c r="B204">
        <v>4</v>
      </c>
      <c r="C204">
        <v>2</v>
      </c>
      <c r="D204">
        <v>55</v>
      </c>
      <c r="E204" t="s">
        <v>32</v>
      </c>
      <c r="F204" s="4">
        <v>0.02</v>
      </c>
      <c r="G204">
        <v>0</v>
      </c>
      <c r="I204" t="s">
        <v>55</v>
      </c>
      <c r="J204">
        <v>2500</v>
      </c>
      <c r="K204">
        <v>0</v>
      </c>
      <c r="L204">
        <v>2</v>
      </c>
      <c r="M204" t="s">
        <v>40</v>
      </c>
      <c r="N204" t="s">
        <v>41</v>
      </c>
      <c r="O204" t="s">
        <v>42</v>
      </c>
      <c r="Q204">
        <v>0</v>
      </c>
      <c r="R204">
        <v>0</v>
      </c>
      <c r="S204">
        <v>266490</v>
      </c>
      <c r="T204" t="s">
        <v>45</v>
      </c>
      <c r="U204" s="2">
        <v>266490</v>
      </c>
      <c r="V204" t="s">
        <v>37</v>
      </c>
      <c r="W204" s="3">
        <v>44043</v>
      </c>
      <c r="X204" s="2">
        <v>266490</v>
      </c>
      <c r="Y204">
        <v>266490</v>
      </c>
      <c r="AA204">
        <v>100</v>
      </c>
      <c r="AE204">
        <v>8579</v>
      </c>
      <c r="AF204">
        <v>0.19689999999999999</v>
      </c>
    </row>
    <row r="205" spans="1:32" x14ac:dyDescent="0.2">
      <c r="A205" t="s">
        <v>327</v>
      </c>
      <c r="B205">
        <v>3</v>
      </c>
      <c r="C205">
        <v>2</v>
      </c>
      <c r="D205">
        <v>3</v>
      </c>
      <c r="F205" s="1">
        <v>2.5000000000000001E-2</v>
      </c>
      <c r="G205">
        <v>0</v>
      </c>
      <c r="I205" t="s">
        <v>55</v>
      </c>
      <c r="J205">
        <v>2500</v>
      </c>
      <c r="K205">
        <v>0</v>
      </c>
      <c r="L205">
        <v>3</v>
      </c>
      <c r="M205" t="s">
        <v>40</v>
      </c>
      <c r="N205" t="s">
        <v>41</v>
      </c>
      <c r="O205" t="s">
        <v>42</v>
      </c>
      <c r="Q205">
        <v>0</v>
      </c>
      <c r="R205">
        <v>0</v>
      </c>
      <c r="S205">
        <v>264900</v>
      </c>
      <c r="T205" t="s">
        <v>36</v>
      </c>
      <c r="U205" s="2">
        <v>264900</v>
      </c>
      <c r="V205" t="s">
        <v>37</v>
      </c>
      <c r="W205" s="3">
        <v>44067</v>
      </c>
      <c r="X205" s="2">
        <v>260000</v>
      </c>
      <c r="Y205">
        <v>260000</v>
      </c>
      <c r="Z205">
        <v>177.23</v>
      </c>
      <c r="AA205">
        <v>98.15</v>
      </c>
      <c r="AB205">
        <v>1467</v>
      </c>
      <c r="AE205">
        <v>6720</v>
      </c>
      <c r="AF205">
        <v>0.15429999999999999</v>
      </c>
    </row>
    <row r="206" spans="1:32" x14ac:dyDescent="0.2">
      <c r="A206" t="s">
        <v>328</v>
      </c>
      <c r="B206">
        <v>4</v>
      </c>
      <c r="C206">
        <v>2.75</v>
      </c>
      <c r="D206">
        <v>2</v>
      </c>
      <c r="E206" t="s">
        <v>32</v>
      </c>
      <c r="F206" s="1">
        <v>2.5000000000000001E-2</v>
      </c>
      <c r="G206">
        <v>0</v>
      </c>
      <c r="I206" t="s">
        <v>55</v>
      </c>
      <c r="J206">
        <v>4000</v>
      </c>
      <c r="K206">
        <v>0</v>
      </c>
      <c r="L206">
        <v>2</v>
      </c>
      <c r="M206" t="s">
        <v>40</v>
      </c>
      <c r="N206" t="s">
        <v>41</v>
      </c>
      <c r="O206" t="s">
        <v>42</v>
      </c>
      <c r="Q206">
        <v>0</v>
      </c>
      <c r="R206">
        <v>0</v>
      </c>
      <c r="S206">
        <v>399950</v>
      </c>
      <c r="T206" t="s">
        <v>36</v>
      </c>
      <c r="U206" s="2">
        <v>399950</v>
      </c>
      <c r="V206" t="s">
        <v>37</v>
      </c>
      <c r="W206" s="3">
        <v>44042</v>
      </c>
      <c r="X206" s="2">
        <v>420000</v>
      </c>
      <c r="Y206">
        <v>420000</v>
      </c>
      <c r="Z206">
        <v>171.85</v>
      </c>
      <c r="AA206">
        <v>105.01</v>
      </c>
      <c r="AB206">
        <v>2444</v>
      </c>
      <c r="AE206">
        <v>10160</v>
      </c>
      <c r="AF206">
        <v>0.23319999999999999</v>
      </c>
    </row>
    <row r="207" spans="1:32" x14ac:dyDescent="0.2">
      <c r="A207" t="s">
        <v>329</v>
      </c>
      <c r="B207">
        <v>3</v>
      </c>
      <c r="C207">
        <v>1.75</v>
      </c>
      <c r="D207">
        <v>7</v>
      </c>
      <c r="F207" s="1">
        <v>2.5000000000000001E-2</v>
      </c>
      <c r="G207">
        <v>0</v>
      </c>
      <c r="I207" t="s">
        <v>55</v>
      </c>
      <c r="J207">
        <v>3000</v>
      </c>
      <c r="K207">
        <v>0</v>
      </c>
      <c r="L207">
        <v>7</v>
      </c>
      <c r="M207" t="s">
        <v>40</v>
      </c>
      <c r="N207" t="s">
        <v>35</v>
      </c>
      <c r="O207" t="s">
        <v>42</v>
      </c>
      <c r="Q207">
        <v>0</v>
      </c>
      <c r="R207">
        <v>0</v>
      </c>
      <c r="S207">
        <v>330000</v>
      </c>
      <c r="T207" t="s">
        <v>36</v>
      </c>
      <c r="U207" s="2">
        <v>300000</v>
      </c>
      <c r="V207" t="s">
        <v>37</v>
      </c>
      <c r="W207" s="3">
        <v>44076</v>
      </c>
      <c r="X207" s="2">
        <v>325000</v>
      </c>
      <c r="Y207">
        <v>325000</v>
      </c>
      <c r="Z207">
        <v>177.11</v>
      </c>
      <c r="AA207">
        <v>98.48</v>
      </c>
      <c r="AB207">
        <v>1835</v>
      </c>
      <c r="AE207">
        <v>9249</v>
      </c>
      <c r="AF207">
        <v>0.21229999999999999</v>
      </c>
    </row>
    <row r="208" spans="1:32" x14ac:dyDescent="0.2">
      <c r="A208" t="s">
        <v>330</v>
      </c>
      <c r="B208">
        <v>3</v>
      </c>
      <c r="C208">
        <v>2</v>
      </c>
      <c r="D208">
        <v>15</v>
      </c>
      <c r="E208" t="s">
        <v>32</v>
      </c>
      <c r="F208" s="1">
        <v>2.5000000000000001E-2</v>
      </c>
      <c r="G208">
        <v>0</v>
      </c>
      <c r="I208" t="s">
        <v>55</v>
      </c>
      <c r="J208">
        <v>3500</v>
      </c>
      <c r="K208">
        <v>0</v>
      </c>
      <c r="L208">
        <v>15</v>
      </c>
      <c r="M208" t="s">
        <v>40</v>
      </c>
      <c r="N208" t="s">
        <v>303</v>
      </c>
      <c r="O208" t="s">
        <v>42</v>
      </c>
      <c r="Q208">
        <v>0</v>
      </c>
      <c r="R208">
        <v>0</v>
      </c>
      <c r="S208">
        <v>335000</v>
      </c>
      <c r="T208" t="s">
        <v>45</v>
      </c>
      <c r="U208" s="2">
        <v>340000</v>
      </c>
      <c r="V208" t="s">
        <v>37</v>
      </c>
      <c r="W208" s="3">
        <v>44061</v>
      </c>
      <c r="X208" s="2">
        <v>331500</v>
      </c>
      <c r="Y208">
        <v>331500</v>
      </c>
      <c r="Z208">
        <v>161.71</v>
      </c>
      <c r="AA208">
        <v>98.96</v>
      </c>
      <c r="AB208">
        <v>2050</v>
      </c>
      <c r="AC208" t="s">
        <v>48</v>
      </c>
      <c r="AD208" t="s">
        <v>49</v>
      </c>
      <c r="AE208">
        <v>10036</v>
      </c>
      <c r="AF208">
        <v>0.23039999999999999</v>
      </c>
    </row>
    <row r="209" spans="1:32" x14ac:dyDescent="0.2">
      <c r="A209" t="s">
        <v>331</v>
      </c>
      <c r="B209">
        <v>4</v>
      </c>
      <c r="C209">
        <v>2.5</v>
      </c>
      <c r="D209">
        <v>38</v>
      </c>
      <c r="F209" s="1">
        <v>0.02</v>
      </c>
      <c r="G209">
        <v>0</v>
      </c>
      <c r="I209" t="s">
        <v>34</v>
      </c>
      <c r="J209">
        <v>3500</v>
      </c>
      <c r="K209">
        <v>0</v>
      </c>
      <c r="L209">
        <v>62</v>
      </c>
      <c r="N209" t="s">
        <v>41</v>
      </c>
      <c r="Q209">
        <v>0</v>
      </c>
      <c r="R209">
        <v>0</v>
      </c>
      <c r="S209">
        <v>330000</v>
      </c>
      <c r="T209" t="s">
        <v>36</v>
      </c>
      <c r="U209" s="2">
        <v>315000</v>
      </c>
      <c r="V209" t="s">
        <v>37</v>
      </c>
      <c r="W209" s="3">
        <v>44148</v>
      </c>
      <c r="X209" s="2">
        <v>330000</v>
      </c>
      <c r="Y209">
        <v>330000</v>
      </c>
      <c r="Z209">
        <v>155.51</v>
      </c>
      <c r="AA209">
        <v>100</v>
      </c>
      <c r="AB209">
        <v>2122</v>
      </c>
      <c r="AE209">
        <v>6540</v>
      </c>
      <c r="AF209">
        <v>0.15010000000000001</v>
      </c>
    </row>
    <row r="210" spans="1:32" x14ac:dyDescent="0.2">
      <c r="A210" t="s">
        <v>332</v>
      </c>
      <c r="B210">
        <v>4</v>
      </c>
      <c r="C210">
        <v>2.5</v>
      </c>
      <c r="D210">
        <v>61</v>
      </c>
      <c r="E210" t="s">
        <v>32</v>
      </c>
      <c r="F210" s="1">
        <v>2.5000000000000001E-2</v>
      </c>
      <c r="G210">
        <v>5000</v>
      </c>
      <c r="H210" t="s">
        <v>157</v>
      </c>
      <c r="I210" t="s">
        <v>34</v>
      </c>
      <c r="J210">
        <v>3000</v>
      </c>
      <c r="K210">
        <v>0</v>
      </c>
      <c r="L210">
        <v>39</v>
      </c>
      <c r="N210" t="s">
        <v>41</v>
      </c>
      <c r="Q210">
        <v>0</v>
      </c>
      <c r="R210">
        <v>0</v>
      </c>
      <c r="S210">
        <v>325000</v>
      </c>
      <c r="T210" t="s">
        <v>36</v>
      </c>
      <c r="U210" s="2">
        <v>325000</v>
      </c>
      <c r="V210" t="s">
        <v>37</v>
      </c>
      <c r="W210" s="3">
        <v>44111</v>
      </c>
      <c r="X210" s="2">
        <v>315000</v>
      </c>
      <c r="Y210">
        <v>315000</v>
      </c>
      <c r="Z210">
        <v>113.39</v>
      </c>
      <c r="AA210">
        <v>96.92</v>
      </c>
      <c r="AB210">
        <v>2778</v>
      </c>
      <c r="AC210" t="s">
        <v>56</v>
      </c>
      <c r="AD210" t="s">
        <v>57</v>
      </c>
      <c r="AE210">
        <v>14911</v>
      </c>
      <c r="AF210">
        <v>0.34229999999999999</v>
      </c>
    </row>
    <row r="211" spans="1:32" x14ac:dyDescent="0.2">
      <c r="A211" t="s">
        <v>333</v>
      </c>
      <c r="B211">
        <v>3</v>
      </c>
      <c r="C211">
        <v>2</v>
      </c>
      <c r="D211">
        <v>22</v>
      </c>
      <c r="E211" t="s">
        <v>32</v>
      </c>
      <c r="F211" s="1">
        <v>0.02</v>
      </c>
      <c r="G211">
        <v>0</v>
      </c>
      <c r="I211" t="s">
        <v>55</v>
      </c>
      <c r="J211">
        <v>2000</v>
      </c>
      <c r="K211">
        <v>0</v>
      </c>
      <c r="L211">
        <v>22</v>
      </c>
      <c r="N211" t="s">
        <v>35</v>
      </c>
      <c r="Q211">
        <v>0</v>
      </c>
      <c r="R211">
        <v>0</v>
      </c>
      <c r="S211">
        <v>280000</v>
      </c>
      <c r="T211" t="s">
        <v>45</v>
      </c>
      <c r="U211" s="2">
        <v>277000</v>
      </c>
      <c r="V211" t="s">
        <v>37</v>
      </c>
      <c r="W211" s="3">
        <v>44153</v>
      </c>
      <c r="X211" s="2">
        <v>280000</v>
      </c>
      <c r="Y211">
        <v>280000</v>
      </c>
      <c r="Z211">
        <v>174.24</v>
      </c>
      <c r="AA211">
        <v>100</v>
      </c>
      <c r="AB211">
        <v>1607</v>
      </c>
      <c r="AE211">
        <v>6600</v>
      </c>
      <c r="AF211">
        <v>0.1515</v>
      </c>
    </row>
    <row r="212" spans="1:32" x14ac:dyDescent="0.2">
      <c r="A212" t="s">
        <v>334</v>
      </c>
      <c r="B212">
        <v>3</v>
      </c>
      <c r="C212">
        <v>2</v>
      </c>
      <c r="D212">
        <v>42</v>
      </c>
      <c r="F212" s="5">
        <v>2000</v>
      </c>
      <c r="G212">
        <v>3000</v>
      </c>
      <c r="H212" t="s">
        <v>194</v>
      </c>
      <c r="I212" t="s">
        <v>34</v>
      </c>
      <c r="J212">
        <v>2500</v>
      </c>
      <c r="K212">
        <v>0</v>
      </c>
      <c r="L212">
        <v>42</v>
      </c>
      <c r="M212" t="s">
        <v>40</v>
      </c>
      <c r="N212" t="s">
        <v>41</v>
      </c>
      <c r="O212" t="s">
        <v>42</v>
      </c>
      <c r="Q212">
        <v>0</v>
      </c>
      <c r="R212">
        <v>0</v>
      </c>
      <c r="S212">
        <v>357200</v>
      </c>
      <c r="T212" t="s">
        <v>45</v>
      </c>
      <c r="U212" s="2">
        <v>357200</v>
      </c>
      <c r="V212" t="s">
        <v>37</v>
      </c>
      <c r="W212" s="3">
        <v>44060</v>
      </c>
      <c r="X212" s="2">
        <v>323300</v>
      </c>
      <c r="Y212">
        <v>323300</v>
      </c>
      <c r="AA212">
        <v>90.51</v>
      </c>
      <c r="AC212" t="s">
        <v>67</v>
      </c>
      <c r="AD212" t="s">
        <v>68</v>
      </c>
      <c r="AE212">
        <v>7405</v>
      </c>
      <c r="AF212">
        <v>0.17</v>
      </c>
    </row>
    <row r="213" spans="1:32" x14ac:dyDescent="0.2">
      <c r="A213" t="s">
        <v>335</v>
      </c>
      <c r="B213">
        <v>3</v>
      </c>
      <c r="C213">
        <v>2</v>
      </c>
      <c r="D213">
        <v>5</v>
      </c>
      <c r="F213" s="1">
        <v>2.5000000000000001E-2</v>
      </c>
      <c r="G213">
        <v>0</v>
      </c>
      <c r="I213" t="s">
        <v>55</v>
      </c>
      <c r="J213">
        <v>3000</v>
      </c>
      <c r="K213">
        <v>0</v>
      </c>
      <c r="L213">
        <v>5</v>
      </c>
      <c r="N213" t="s">
        <v>41</v>
      </c>
      <c r="Q213">
        <v>0</v>
      </c>
      <c r="R213">
        <v>0</v>
      </c>
      <c r="S213">
        <v>270000</v>
      </c>
      <c r="T213" t="s">
        <v>36</v>
      </c>
      <c r="U213" s="2">
        <v>270000</v>
      </c>
      <c r="V213" t="s">
        <v>37</v>
      </c>
      <c r="W213" s="3">
        <v>44070</v>
      </c>
      <c r="X213" s="2">
        <v>275000</v>
      </c>
      <c r="Y213">
        <v>275000</v>
      </c>
      <c r="Z213">
        <v>197.56</v>
      </c>
      <c r="AA213">
        <v>101.85</v>
      </c>
      <c r="AB213">
        <v>1392</v>
      </c>
      <c r="AC213" t="s">
        <v>67</v>
      </c>
      <c r="AD213" t="s">
        <v>68</v>
      </c>
      <c r="AE213">
        <v>7841</v>
      </c>
      <c r="AF213">
        <v>0.18</v>
      </c>
    </row>
    <row r="214" spans="1:32" x14ac:dyDescent="0.2">
      <c r="A214" t="s">
        <v>336</v>
      </c>
      <c r="B214">
        <v>3</v>
      </c>
      <c r="C214">
        <v>2</v>
      </c>
      <c r="D214">
        <v>15</v>
      </c>
      <c r="E214" t="s">
        <v>32</v>
      </c>
      <c r="F214" s="1">
        <v>2.5000000000000001E-2</v>
      </c>
      <c r="G214">
        <v>9300</v>
      </c>
      <c r="H214" t="s">
        <v>337</v>
      </c>
      <c r="I214" t="s">
        <v>34</v>
      </c>
      <c r="J214">
        <v>2500</v>
      </c>
      <c r="K214">
        <v>0</v>
      </c>
      <c r="L214">
        <v>15</v>
      </c>
      <c r="M214" t="s">
        <v>40</v>
      </c>
      <c r="N214" t="s">
        <v>41</v>
      </c>
      <c r="O214" t="s">
        <v>42</v>
      </c>
      <c r="Q214">
        <v>0</v>
      </c>
      <c r="R214">
        <v>0</v>
      </c>
      <c r="S214">
        <v>313170</v>
      </c>
      <c r="T214" t="s">
        <v>45</v>
      </c>
      <c r="U214" s="2">
        <v>313170</v>
      </c>
      <c r="V214" t="s">
        <v>37</v>
      </c>
      <c r="W214" s="3">
        <v>44119</v>
      </c>
      <c r="X214" s="2">
        <v>325299</v>
      </c>
      <c r="Y214">
        <v>325299</v>
      </c>
      <c r="AA214">
        <v>103.87</v>
      </c>
      <c r="AE214">
        <v>6970</v>
      </c>
      <c r="AF214">
        <v>0.16</v>
      </c>
    </row>
    <row r="215" spans="1:32" x14ac:dyDescent="0.2">
      <c r="A215" t="s">
        <v>338</v>
      </c>
      <c r="B215">
        <v>3</v>
      </c>
      <c r="C215">
        <v>2</v>
      </c>
      <c r="D215">
        <v>15</v>
      </c>
      <c r="E215" t="s">
        <v>32</v>
      </c>
      <c r="F215" s="1">
        <v>2.5000000000000001E-2</v>
      </c>
      <c r="G215">
        <v>4950</v>
      </c>
      <c r="H215" t="s">
        <v>339</v>
      </c>
      <c r="I215" t="s">
        <v>34</v>
      </c>
      <c r="J215">
        <v>2500</v>
      </c>
      <c r="K215">
        <v>0</v>
      </c>
      <c r="L215">
        <v>15</v>
      </c>
      <c r="M215" t="s">
        <v>40</v>
      </c>
      <c r="N215" t="s">
        <v>35</v>
      </c>
      <c r="O215" t="s">
        <v>42</v>
      </c>
      <c r="Q215">
        <v>0</v>
      </c>
      <c r="R215">
        <v>0</v>
      </c>
      <c r="S215">
        <v>333190</v>
      </c>
      <c r="T215" t="s">
        <v>45</v>
      </c>
      <c r="U215" s="2">
        <v>333190</v>
      </c>
      <c r="V215" t="s">
        <v>37</v>
      </c>
      <c r="W215" s="3">
        <v>44120</v>
      </c>
      <c r="X215" s="2">
        <v>342260</v>
      </c>
      <c r="Y215">
        <v>342260</v>
      </c>
      <c r="AA215">
        <v>102.72</v>
      </c>
      <c r="AE215">
        <v>6970</v>
      </c>
      <c r="AF215">
        <v>0.16</v>
      </c>
    </row>
    <row r="216" spans="1:32" x14ac:dyDescent="0.2">
      <c r="A216" t="s">
        <v>340</v>
      </c>
      <c r="B216">
        <v>3</v>
      </c>
      <c r="C216">
        <v>2</v>
      </c>
      <c r="D216">
        <v>43</v>
      </c>
      <c r="F216" s="1">
        <v>2.5000000000000001E-2</v>
      </c>
      <c r="G216">
        <v>0</v>
      </c>
      <c r="I216" t="s">
        <v>55</v>
      </c>
      <c r="J216">
        <v>3500</v>
      </c>
      <c r="K216">
        <v>0</v>
      </c>
      <c r="L216">
        <v>43</v>
      </c>
      <c r="N216" t="s">
        <v>41</v>
      </c>
      <c r="Q216">
        <v>0</v>
      </c>
      <c r="R216">
        <v>0</v>
      </c>
      <c r="S216">
        <v>217000</v>
      </c>
      <c r="T216" t="s">
        <v>36</v>
      </c>
      <c r="U216" s="2">
        <v>217000</v>
      </c>
      <c r="V216" t="s">
        <v>37</v>
      </c>
      <c r="W216" s="3">
        <v>44090</v>
      </c>
      <c r="X216" s="2">
        <v>215000</v>
      </c>
      <c r="Y216">
        <v>215000</v>
      </c>
      <c r="AA216">
        <v>99.08</v>
      </c>
      <c r="AE216">
        <v>7747</v>
      </c>
      <c r="AF216">
        <v>0.17780000000000001</v>
      </c>
    </row>
    <row r="217" spans="1:32" x14ac:dyDescent="0.2">
      <c r="A217" t="s">
        <v>341</v>
      </c>
      <c r="B217">
        <v>4</v>
      </c>
      <c r="C217">
        <v>4</v>
      </c>
      <c r="D217">
        <v>7</v>
      </c>
      <c r="E217" t="s">
        <v>32</v>
      </c>
      <c r="F217" s="1">
        <v>2.5000000000000001E-2</v>
      </c>
      <c r="G217">
        <v>0</v>
      </c>
      <c r="I217" t="s">
        <v>55</v>
      </c>
      <c r="J217">
        <v>2500</v>
      </c>
      <c r="K217">
        <v>0</v>
      </c>
      <c r="L217">
        <v>7</v>
      </c>
      <c r="N217" t="s">
        <v>41</v>
      </c>
      <c r="Q217">
        <v>0</v>
      </c>
      <c r="R217">
        <v>0</v>
      </c>
      <c r="S217">
        <v>374999</v>
      </c>
      <c r="T217" t="s">
        <v>36</v>
      </c>
      <c r="U217" s="2">
        <v>374999</v>
      </c>
      <c r="V217" t="s">
        <v>37</v>
      </c>
      <c r="W217" s="3">
        <v>44078</v>
      </c>
      <c r="X217" s="2">
        <v>370000</v>
      </c>
      <c r="Y217">
        <v>370000</v>
      </c>
      <c r="Z217">
        <v>132.47</v>
      </c>
      <c r="AA217">
        <v>98.67</v>
      </c>
      <c r="AB217">
        <v>2793</v>
      </c>
      <c r="AC217" t="s">
        <v>67</v>
      </c>
      <c r="AD217" t="s">
        <v>68</v>
      </c>
      <c r="AE217">
        <v>7405</v>
      </c>
      <c r="AF217">
        <v>0.17</v>
      </c>
    </row>
    <row r="218" spans="1:32" x14ac:dyDescent="0.2">
      <c r="A218" t="s">
        <v>342</v>
      </c>
      <c r="B218">
        <v>4</v>
      </c>
      <c r="C218">
        <v>2</v>
      </c>
      <c r="D218">
        <v>32</v>
      </c>
      <c r="E218" t="s">
        <v>32</v>
      </c>
      <c r="F218" s="1">
        <v>0.02</v>
      </c>
      <c r="G218">
        <v>0</v>
      </c>
      <c r="I218" t="s">
        <v>55</v>
      </c>
      <c r="J218">
        <v>3000</v>
      </c>
      <c r="K218">
        <v>0</v>
      </c>
      <c r="L218">
        <v>32</v>
      </c>
      <c r="N218" t="s">
        <v>35</v>
      </c>
      <c r="Q218">
        <v>0</v>
      </c>
      <c r="R218">
        <v>0</v>
      </c>
      <c r="S218">
        <v>279900</v>
      </c>
      <c r="T218" t="s">
        <v>36</v>
      </c>
      <c r="U218" s="2">
        <v>279900</v>
      </c>
      <c r="V218" t="s">
        <v>37</v>
      </c>
      <c r="W218" s="3">
        <v>44071</v>
      </c>
      <c r="X218" s="2">
        <v>270000</v>
      </c>
      <c r="Y218">
        <v>270000</v>
      </c>
      <c r="Z218">
        <v>192.17</v>
      </c>
      <c r="AA218">
        <v>96.46</v>
      </c>
      <c r="AB218">
        <v>1405</v>
      </c>
      <c r="AC218" t="s">
        <v>67</v>
      </c>
      <c r="AD218" t="s">
        <v>68</v>
      </c>
      <c r="AE218">
        <v>11209</v>
      </c>
      <c r="AF218">
        <v>0.25729999999999997</v>
      </c>
    </row>
    <row r="219" spans="1:32" x14ac:dyDescent="0.2">
      <c r="A219" t="s">
        <v>343</v>
      </c>
      <c r="B219">
        <v>4</v>
      </c>
      <c r="C219">
        <v>3</v>
      </c>
      <c r="D219">
        <v>3</v>
      </c>
      <c r="E219" t="s">
        <v>32</v>
      </c>
      <c r="F219" s="1">
        <v>2.2499999999999999E-2</v>
      </c>
      <c r="G219">
        <v>0</v>
      </c>
      <c r="I219" t="s">
        <v>55</v>
      </c>
      <c r="J219">
        <v>2500</v>
      </c>
      <c r="K219">
        <v>0</v>
      </c>
      <c r="L219">
        <v>3</v>
      </c>
      <c r="M219" t="s">
        <v>40</v>
      </c>
      <c r="N219" t="s">
        <v>41</v>
      </c>
      <c r="O219" t="s">
        <v>42</v>
      </c>
      <c r="Q219">
        <v>0</v>
      </c>
      <c r="R219">
        <v>0</v>
      </c>
      <c r="S219">
        <v>309800</v>
      </c>
      <c r="T219" t="s">
        <v>45</v>
      </c>
      <c r="U219" s="2">
        <v>309800</v>
      </c>
      <c r="V219" t="s">
        <v>37</v>
      </c>
      <c r="W219" s="3">
        <v>44048</v>
      </c>
      <c r="X219" s="2">
        <v>315000</v>
      </c>
      <c r="Y219">
        <v>315000</v>
      </c>
      <c r="Z219">
        <v>150.65</v>
      </c>
      <c r="AA219">
        <v>101.68</v>
      </c>
      <c r="AB219">
        <v>2091</v>
      </c>
      <c r="AE219">
        <v>8349</v>
      </c>
      <c r="AF219">
        <v>0.19170000000000001</v>
      </c>
    </row>
    <row r="220" spans="1:32" x14ac:dyDescent="0.2">
      <c r="A220" t="s">
        <v>344</v>
      </c>
      <c r="B220">
        <v>4</v>
      </c>
      <c r="C220">
        <v>2</v>
      </c>
      <c r="D220">
        <v>69</v>
      </c>
      <c r="F220" s="1">
        <v>2.5000000000000001E-2</v>
      </c>
      <c r="G220">
        <v>0</v>
      </c>
      <c r="I220" t="s">
        <v>55</v>
      </c>
      <c r="J220">
        <v>1000</v>
      </c>
      <c r="K220">
        <v>0</v>
      </c>
      <c r="L220">
        <v>69</v>
      </c>
      <c r="N220" t="s">
        <v>303</v>
      </c>
      <c r="Q220">
        <v>0</v>
      </c>
      <c r="R220">
        <v>0</v>
      </c>
      <c r="S220">
        <v>450000</v>
      </c>
      <c r="T220" t="s">
        <v>125</v>
      </c>
      <c r="U220" s="2">
        <v>440000</v>
      </c>
      <c r="V220" t="s">
        <v>37</v>
      </c>
      <c r="W220" s="3">
        <v>44175</v>
      </c>
      <c r="X220" s="2">
        <v>445000</v>
      </c>
      <c r="Y220">
        <v>445000</v>
      </c>
      <c r="Z220">
        <v>195.86</v>
      </c>
      <c r="AA220">
        <v>98.89</v>
      </c>
      <c r="AB220">
        <v>2272</v>
      </c>
      <c r="AC220" t="s">
        <v>56</v>
      </c>
      <c r="AD220" t="s">
        <v>57</v>
      </c>
      <c r="AE220">
        <v>11230</v>
      </c>
      <c r="AF220">
        <v>0.25779999999999997</v>
      </c>
    </row>
    <row r="221" spans="1:32" x14ac:dyDescent="0.2">
      <c r="A221" t="s">
        <v>345</v>
      </c>
      <c r="B221">
        <v>3</v>
      </c>
      <c r="C221">
        <v>2</v>
      </c>
      <c r="D221">
        <v>0</v>
      </c>
      <c r="F221" s="4">
        <v>0.03</v>
      </c>
      <c r="G221">
        <v>0</v>
      </c>
      <c r="I221" t="s">
        <v>55</v>
      </c>
      <c r="J221">
        <v>2000</v>
      </c>
      <c r="K221">
        <v>0</v>
      </c>
      <c r="L221">
        <v>0</v>
      </c>
      <c r="N221" t="s">
        <v>168</v>
      </c>
      <c r="Q221">
        <v>0</v>
      </c>
      <c r="R221">
        <v>0</v>
      </c>
      <c r="S221">
        <v>250000</v>
      </c>
      <c r="T221" t="s">
        <v>45</v>
      </c>
      <c r="U221" s="2">
        <v>250000</v>
      </c>
      <c r="V221" t="s">
        <v>37</v>
      </c>
      <c r="W221" s="3">
        <v>44090</v>
      </c>
      <c r="X221" s="2">
        <v>240000</v>
      </c>
      <c r="Y221">
        <v>240000</v>
      </c>
      <c r="Z221">
        <v>156.76</v>
      </c>
      <c r="AA221">
        <v>96</v>
      </c>
      <c r="AB221">
        <v>1531</v>
      </c>
      <c r="AE221">
        <v>6517</v>
      </c>
      <c r="AF221">
        <v>0.14960000000000001</v>
      </c>
    </row>
    <row r="222" spans="1:32" x14ac:dyDescent="0.2">
      <c r="A222" t="s">
        <v>346</v>
      </c>
      <c r="B222">
        <v>4</v>
      </c>
      <c r="C222">
        <v>2.75</v>
      </c>
      <c r="D222">
        <v>3</v>
      </c>
      <c r="F222" s="1">
        <v>2.5000000000000001E-2</v>
      </c>
      <c r="G222">
        <v>0</v>
      </c>
      <c r="I222" t="s">
        <v>55</v>
      </c>
      <c r="J222">
        <v>4000</v>
      </c>
      <c r="K222">
        <v>0</v>
      </c>
      <c r="L222">
        <v>3</v>
      </c>
      <c r="N222" t="s">
        <v>41</v>
      </c>
      <c r="Q222">
        <v>0</v>
      </c>
      <c r="R222">
        <v>0</v>
      </c>
      <c r="S222">
        <v>415000</v>
      </c>
      <c r="T222" t="s">
        <v>36</v>
      </c>
      <c r="U222" s="2">
        <v>415000</v>
      </c>
      <c r="V222" t="s">
        <v>37</v>
      </c>
      <c r="W222" s="3">
        <v>44117</v>
      </c>
      <c r="X222" s="2">
        <v>420000</v>
      </c>
      <c r="Y222">
        <v>420000</v>
      </c>
      <c r="Z222">
        <v>151.79</v>
      </c>
      <c r="AA222">
        <v>101.2</v>
      </c>
      <c r="AB222">
        <v>2767</v>
      </c>
      <c r="AE222">
        <v>10809</v>
      </c>
      <c r="AF222">
        <v>0.24809999999999999</v>
      </c>
    </row>
    <row r="223" spans="1:32" x14ac:dyDescent="0.2">
      <c r="A223" t="s">
        <v>347</v>
      </c>
      <c r="B223">
        <v>4</v>
      </c>
      <c r="C223">
        <v>3</v>
      </c>
      <c r="D223">
        <v>4</v>
      </c>
      <c r="E223" t="s">
        <v>32</v>
      </c>
      <c r="F223" s="1">
        <v>2.2499999999999999E-2</v>
      </c>
      <c r="G223">
        <v>0</v>
      </c>
      <c r="I223" t="s">
        <v>55</v>
      </c>
      <c r="J223">
        <v>2500</v>
      </c>
      <c r="K223">
        <v>0</v>
      </c>
      <c r="L223">
        <v>4</v>
      </c>
      <c r="N223" t="s">
        <v>303</v>
      </c>
      <c r="P223" t="s">
        <v>348</v>
      </c>
      <c r="Q223">
        <v>0</v>
      </c>
      <c r="R223">
        <v>0</v>
      </c>
      <c r="S223">
        <v>295500</v>
      </c>
      <c r="T223" t="s">
        <v>36</v>
      </c>
      <c r="U223" s="2">
        <v>295500</v>
      </c>
      <c r="V223" t="s">
        <v>37</v>
      </c>
      <c r="W223" s="3">
        <v>44076</v>
      </c>
      <c r="X223" s="2">
        <v>300000</v>
      </c>
      <c r="Y223">
        <v>300000</v>
      </c>
      <c r="Z223">
        <v>143.47</v>
      </c>
      <c r="AA223">
        <v>101.52</v>
      </c>
      <c r="AB223">
        <v>2091</v>
      </c>
      <c r="AE223">
        <v>8357</v>
      </c>
      <c r="AF223">
        <v>0.19189999999999999</v>
      </c>
    </row>
    <row r="224" spans="1:32" x14ac:dyDescent="0.2">
      <c r="A224" t="s">
        <v>349</v>
      </c>
      <c r="B224">
        <v>4</v>
      </c>
      <c r="C224">
        <v>3</v>
      </c>
      <c r="D224">
        <v>64</v>
      </c>
      <c r="E224" t="s">
        <v>32</v>
      </c>
      <c r="F224" s="1">
        <v>2.5000000000000001E-2</v>
      </c>
      <c r="G224">
        <v>520</v>
      </c>
      <c r="H224" t="s">
        <v>350</v>
      </c>
      <c r="I224" t="s">
        <v>34</v>
      </c>
      <c r="J224">
        <v>4000</v>
      </c>
      <c r="K224">
        <v>0</v>
      </c>
      <c r="L224">
        <v>64</v>
      </c>
      <c r="M224" t="s">
        <v>40</v>
      </c>
      <c r="N224" t="s">
        <v>41</v>
      </c>
      <c r="O224" t="s">
        <v>42</v>
      </c>
      <c r="Q224">
        <v>0</v>
      </c>
      <c r="R224">
        <v>0</v>
      </c>
      <c r="S224">
        <v>377000</v>
      </c>
      <c r="T224" t="s">
        <v>36</v>
      </c>
      <c r="U224" s="2">
        <v>405000</v>
      </c>
      <c r="V224" t="s">
        <v>37</v>
      </c>
      <c r="W224" s="3">
        <v>44126</v>
      </c>
      <c r="X224" s="2">
        <v>380000</v>
      </c>
      <c r="Y224">
        <v>380000</v>
      </c>
      <c r="Z224">
        <v>150.97</v>
      </c>
      <c r="AA224">
        <v>100.8</v>
      </c>
      <c r="AB224">
        <v>2517</v>
      </c>
      <c r="AE224">
        <v>11488</v>
      </c>
      <c r="AF224">
        <v>0.26369999999999999</v>
      </c>
    </row>
    <row r="225" spans="1:32" x14ac:dyDescent="0.2">
      <c r="A225" t="s">
        <v>351</v>
      </c>
      <c r="B225">
        <v>3</v>
      </c>
      <c r="C225">
        <v>2</v>
      </c>
      <c r="D225">
        <v>3</v>
      </c>
      <c r="E225" t="s">
        <v>32</v>
      </c>
      <c r="F225" s="1">
        <v>2.5000000000000001E-2</v>
      </c>
      <c r="G225">
        <v>0</v>
      </c>
      <c r="I225" t="s">
        <v>55</v>
      </c>
      <c r="J225">
        <v>3500</v>
      </c>
      <c r="K225">
        <v>0</v>
      </c>
      <c r="L225">
        <v>3</v>
      </c>
      <c r="M225" t="s">
        <v>40</v>
      </c>
      <c r="N225" t="s">
        <v>41</v>
      </c>
      <c r="O225" t="s">
        <v>42</v>
      </c>
      <c r="Q225">
        <v>0</v>
      </c>
      <c r="R225">
        <v>0</v>
      </c>
      <c r="S225">
        <v>341000</v>
      </c>
      <c r="T225" t="s">
        <v>36</v>
      </c>
      <c r="U225" s="2">
        <v>335000</v>
      </c>
      <c r="V225" t="s">
        <v>37</v>
      </c>
      <c r="W225" s="3">
        <v>44070</v>
      </c>
      <c r="X225" s="2">
        <v>345000</v>
      </c>
      <c r="Y225">
        <v>345000</v>
      </c>
      <c r="Z225">
        <v>172.41</v>
      </c>
      <c r="AA225">
        <v>101.17</v>
      </c>
      <c r="AB225">
        <v>2001</v>
      </c>
      <c r="AC225" t="s">
        <v>67</v>
      </c>
      <c r="AD225" t="s">
        <v>68</v>
      </c>
      <c r="AE225">
        <v>10015</v>
      </c>
      <c r="AF225">
        <v>0.22989999999999999</v>
      </c>
    </row>
    <row r="226" spans="1:32" x14ac:dyDescent="0.2">
      <c r="A226" t="s">
        <v>352</v>
      </c>
      <c r="B226">
        <v>3</v>
      </c>
      <c r="C226">
        <v>2</v>
      </c>
      <c r="D226">
        <v>3</v>
      </c>
      <c r="E226" t="s">
        <v>32</v>
      </c>
      <c r="F226" s="1">
        <v>2.5000000000000001E-2</v>
      </c>
      <c r="G226">
        <v>2319</v>
      </c>
      <c r="H226" t="s">
        <v>91</v>
      </c>
      <c r="I226" t="s">
        <v>34</v>
      </c>
      <c r="J226">
        <v>3000</v>
      </c>
      <c r="K226">
        <v>0</v>
      </c>
      <c r="L226">
        <v>3</v>
      </c>
      <c r="M226" t="s">
        <v>40</v>
      </c>
      <c r="N226" t="s">
        <v>41</v>
      </c>
      <c r="O226" t="s">
        <v>42</v>
      </c>
      <c r="Q226">
        <v>0</v>
      </c>
      <c r="R226">
        <v>0</v>
      </c>
      <c r="S226">
        <v>309900</v>
      </c>
      <c r="T226" t="s">
        <v>36</v>
      </c>
      <c r="U226" s="2">
        <v>309900</v>
      </c>
      <c r="V226" t="s">
        <v>37</v>
      </c>
      <c r="W226" s="3">
        <v>44074</v>
      </c>
      <c r="X226" s="2">
        <v>316500</v>
      </c>
      <c r="Y226">
        <v>316500</v>
      </c>
      <c r="Z226">
        <v>180.55</v>
      </c>
      <c r="AA226">
        <v>102.13</v>
      </c>
      <c r="AB226">
        <v>1753</v>
      </c>
      <c r="AE226">
        <v>10093</v>
      </c>
      <c r="AF226">
        <v>0.23169999999999999</v>
      </c>
    </row>
    <row r="227" spans="1:32" x14ac:dyDescent="0.2">
      <c r="A227" t="s">
        <v>353</v>
      </c>
      <c r="B227">
        <v>3</v>
      </c>
      <c r="C227">
        <v>2</v>
      </c>
      <c r="D227">
        <v>5</v>
      </c>
      <c r="F227" s="1">
        <v>2.5000000000000001E-2</v>
      </c>
      <c r="G227">
        <v>0</v>
      </c>
      <c r="I227" t="s">
        <v>55</v>
      </c>
      <c r="J227">
        <v>3000</v>
      </c>
      <c r="K227">
        <v>0</v>
      </c>
      <c r="L227">
        <v>5</v>
      </c>
      <c r="N227" t="s">
        <v>41</v>
      </c>
      <c r="Q227">
        <v>0</v>
      </c>
      <c r="R227">
        <v>0</v>
      </c>
      <c r="S227">
        <v>325000</v>
      </c>
      <c r="T227" t="s">
        <v>45</v>
      </c>
      <c r="U227" s="2">
        <v>325000</v>
      </c>
      <c r="V227" t="s">
        <v>37</v>
      </c>
      <c r="W227" s="3">
        <v>44078</v>
      </c>
      <c r="X227" s="2">
        <v>340000</v>
      </c>
      <c r="Y227">
        <v>340000</v>
      </c>
      <c r="Z227">
        <v>168.23</v>
      </c>
      <c r="AA227">
        <v>104.62</v>
      </c>
      <c r="AB227">
        <v>2021</v>
      </c>
      <c r="AE227">
        <v>14105</v>
      </c>
      <c r="AF227">
        <v>0.32379999999999998</v>
      </c>
    </row>
    <row r="228" spans="1:32" x14ac:dyDescent="0.2">
      <c r="A228" t="s">
        <v>354</v>
      </c>
      <c r="B228">
        <v>4</v>
      </c>
      <c r="C228">
        <v>2.5</v>
      </c>
      <c r="D228">
        <v>1</v>
      </c>
      <c r="E228" t="s">
        <v>32</v>
      </c>
      <c r="F228" s="1">
        <v>2.5000000000000001E-2</v>
      </c>
      <c r="G228">
        <v>0</v>
      </c>
      <c r="I228" t="s">
        <v>55</v>
      </c>
      <c r="J228">
        <v>3000</v>
      </c>
      <c r="K228">
        <v>0</v>
      </c>
      <c r="L228">
        <v>1</v>
      </c>
      <c r="N228" t="s">
        <v>41</v>
      </c>
      <c r="Q228">
        <v>0</v>
      </c>
      <c r="R228">
        <v>0</v>
      </c>
      <c r="S228">
        <v>365000</v>
      </c>
      <c r="T228" t="s">
        <v>36</v>
      </c>
      <c r="U228" s="2">
        <v>365000</v>
      </c>
      <c r="V228" t="s">
        <v>37</v>
      </c>
      <c r="W228" s="3">
        <v>44075</v>
      </c>
      <c r="X228" s="2">
        <v>372000</v>
      </c>
      <c r="Y228">
        <v>372000</v>
      </c>
      <c r="AA228">
        <v>101.92</v>
      </c>
      <c r="AE228">
        <v>7100</v>
      </c>
      <c r="AF228">
        <v>0.16300000000000001</v>
      </c>
    </row>
    <row r="229" spans="1:32" x14ac:dyDescent="0.2">
      <c r="A229" t="s">
        <v>355</v>
      </c>
      <c r="B229">
        <v>2</v>
      </c>
      <c r="C229">
        <v>1</v>
      </c>
      <c r="D229">
        <v>3</v>
      </c>
      <c r="E229" t="s">
        <v>32</v>
      </c>
      <c r="F229" s="1">
        <v>2.5000000000000001E-2</v>
      </c>
      <c r="G229">
        <v>5175</v>
      </c>
      <c r="H229" t="s">
        <v>33</v>
      </c>
      <c r="I229" t="s">
        <v>34</v>
      </c>
      <c r="J229">
        <v>1500</v>
      </c>
      <c r="K229">
        <v>0</v>
      </c>
      <c r="L229">
        <v>3</v>
      </c>
      <c r="M229" t="s">
        <v>40</v>
      </c>
      <c r="N229" t="s">
        <v>35</v>
      </c>
      <c r="O229" t="s">
        <v>42</v>
      </c>
      <c r="Q229">
        <v>0</v>
      </c>
      <c r="R229">
        <v>0</v>
      </c>
      <c r="S229">
        <v>189900</v>
      </c>
      <c r="T229" t="s">
        <v>36</v>
      </c>
      <c r="U229" s="2">
        <v>189900</v>
      </c>
      <c r="V229" t="s">
        <v>37</v>
      </c>
      <c r="W229" s="3">
        <v>44076</v>
      </c>
      <c r="X229" s="2">
        <v>189900</v>
      </c>
      <c r="Y229">
        <v>189900</v>
      </c>
      <c r="Z229">
        <v>167.02</v>
      </c>
      <c r="AA229">
        <v>100</v>
      </c>
      <c r="AB229">
        <v>1137</v>
      </c>
      <c r="AE229">
        <v>6053</v>
      </c>
      <c r="AF229">
        <v>0.13900000000000001</v>
      </c>
    </row>
    <row r="230" spans="1:32" x14ac:dyDescent="0.2">
      <c r="A230" t="s">
        <v>356</v>
      </c>
      <c r="B230">
        <v>4</v>
      </c>
      <c r="C230">
        <v>2</v>
      </c>
      <c r="D230">
        <v>2</v>
      </c>
      <c r="F230" s="1">
        <v>2.5000000000000001E-2</v>
      </c>
      <c r="G230">
        <v>0</v>
      </c>
      <c r="I230" t="s">
        <v>55</v>
      </c>
      <c r="J230">
        <v>2500</v>
      </c>
      <c r="K230">
        <v>0</v>
      </c>
      <c r="L230">
        <v>2</v>
      </c>
      <c r="M230" t="s">
        <v>40</v>
      </c>
      <c r="N230" t="s">
        <v>35</v>
      </c>
      <c r="O230" t="s">
        <v>42</v>
      </c>
      <c r="Q230">
        <v>0</v>
      </c>
      <c r="R230">
        <v>0</v>
      </c>
      <c r="S230">
        <v>244900</v>
      </c>
      <c r="T230" t="s">
        <v>36</v>
      </c>
      <c r="U230" s="2">
        <v>244900</v>
      </c>
      <c r="V230" t="s">
        <v>37</v>
      </c>
      <c r="W230" s="3">
        <v>44089</v>
      </c>
      <c r="X230" s="2">
        <v>244000</v>
      </c>
      <c r="Y230">
        <v>244000</v>
      </c>
      <c r="Z230">
        <v>139.91</v>
      </c>
      <c r="AA230">
        <v>99.63</v>
      </c>
      <c r="AB230">
        <v>1744</v>
      </c>
      <c r="AE230">
        <v>6962</v>
      </c>
      <c r="AF230">
        <v>0.1598</v>
      </c>
    </row>
    <row r="231" spans="1:32" x14ac:dyDescent="0.2">
      <c r="A231" t="s">
        <v>357</v>
      </c>
      <c r="B231">
        <v>5</v>
      </c>
      <c r="C231">
        <v>2</v>
      </c>
      <c r="D231">
        <v>4</v>
      </c>
      <c r="F231" s="4">
        <v>0.02</v>
      </c>
      <c r="G231">
        <v>0</v>
      </c>
      <c r="I231" t="s">
        <v>55</v>
      </c>
      <c r="J231">
        <v>3500</v>
      </c>
      <c r="K231">
        <v>0</v>
      </c>
      <c r="L231">
        <v>4</v>
      </c>
      <c r="N231" t="s">
        <v>41</v>
      </c>
      <c r="Q231">
        <v>0</v>
      </c>
      <c r="R231">
        <v>0</v>
      </c>
      <c r="S231">
        <v>335000</v>
      </c>
      <c r="T231" t="s">
        <v>36</v>
      </c>
      <c r="U231" s="2">
        <v>335000</v>
      </c>
      <c r="V231" t="s">
        <v>37</v>
      </c>
      <c r="W231" s="3">
        <v>44070</v>
      </c>
      <c r="X231" s="2">
        <v>346000</v>
      </c>
      <c r="Y231">
        <v>346000</v>
      </c>
      <c r="Z231">
        <v>185.03</v>
      </c>
      <c r="AA231">
        <v>103.28</v>
      </c>
      <c r="AB231">
        <v>1870</v>
      </c>
      <c r="AE231">
        <v>8076</v>
      </c>
      <c r="AF231">
        <v>0.18540000000000001</v>
      </c>
    </row>
    <row r="232" spans="1:32" x14ac:dyDescent="0.2">
      <c r="A232" t="s">
        <v>358</v>
      </c>
      <c r="B232">
        <v>2</v>
      </c>
      <c r="C232">
        <v>2</v>
      </c>
      <c r="D232">
        <v>6</v>
      </c>
      <c r="E232" t="s">
        <v>32</v>
      </c>
      <c r="F232" s="1">
        <v>2.2499999999999999E-2</v>
      </c>
      <c r="G232">
        <v>0</v>
      </c>
      <c r="I232" t="s">
        <v>55</v>
      </c>
      <c r="J232">
        <v>3000</v>
      </c>
      <c r="K232">
        <v>0</v>
      </c>
      <c r="L232">
        <v>6</v>
      </c>
      <c r="M232" t="s">
        <v>40</v>
      </c>
      <c r="N232" t="s">
        <v>168</v>
      </c>
      <c r="O232" t="s">
        <v>42</v>
      </c>
      <c r="Q232">
        <v>0</v>
      </c>
      <c r="R232">
        <v>0</v>
      </c>
      <c r="S232">
        <v>265900</v>
      </c>
      <c r="T232" t="s">
        <v>36</v>
      </c>
      <c r="U232" s="2">
        <v>265900</v>
      </c>
      <c r="V232" t="s">
        <v>37</v>
      </c>
      <c r="W232" s="3">
        <v>44056</v>
      </c>
      <c r="X232" s="2">
        <v>283000</v>
      </c>
      <c r="Y232">
        <v>283000</v>
      </c>
      <c r="Z232">
        <v>220.4</v>
      </c>
      <c r="AA232">
        <v>106.43</v>
      </c>
      <c r="AB232">
        <v>1284</v>
      </c>
      <c r="AE232">
        <v>10004</v>
      </c>
      <c r="AF232">
        <v>0.22969999999999999</v>
      </c>
    </row>
    <row r="233" spans="1:32" x14ac:dyDescent="0.2">
      <c r="A233" t="s">
        <v>359</v>
      </c>
      <c r="B233">
        <v>4</v>
      </c>
      <c r="C233">
        <v>3</v>
      </c>
      <c r="D233">
        <v>16</v>
      </c>
      <c r="E233" t="s">
        <v>32</v>
      </c>
      <c r="F233" s="1">
        <v>2.5000000000000001E-2</v>
      </c>
      <c r="G233">
        <v>1132</v>
      </c>
      <c r="H233" t="s">
        <v>152</v>
      </c>
      <c r="I233" t="s">
        <v>34</v>
      </c>
      <c r="J233">
        <v>3500</v>
      </c>
      <c r="K233">
        <v>0</v>
      </c>
      <c r="L233">
        <v>16</v>
      </c>
      <c r="M233" t="s">
        <v>40</v>
      </c>
      <c r="N233" t="s">
        <v>41</v>
      </c>
      <c r="O233" t="s">
        <v>42</v>
      </c>
      <c r="Q233">
        <v>0</v>
      </c>
      <c r="R233">
        <v>0</v>
      </c>
      <c r="S233">
        <v>364800</v>
      </c>
      <c r="T233" t="s">
        <v>45</v>
      </c>
      <c r="U233" s="2">
        <v>364800</v>
      </c>
      <c r="V233" t="s">
        <v>37</v>
      </c>
      <c r="W233" s="3">
        <v>44104</v>
      </c>
      <c r="X233" s="2">
        <v>364800</v>
      </c>
      <c r="Y233">
        <v>364800</v>
      </c>
      <c r="Z233">
        <v>139.88</v>
      </c>
      <c r="AA233">
        <v>100</v>
      </c>
      <c r="AB233">
        <v>2608</v>
      </c>
      <c r="AE233">
        <v>8400</v>
      </c>
      <c r="AF233">
        <v>0.1928</v>
      </c>
    </row>
    <row r="234" spans="1:32" x14ac:dyDescent="0.2">
      <c r="A234" t="s">
        <v>360</v>
      </c>
      <c r="B234">
        <v>4</v>
      </c>
      <c r="C234">
        <v>1.75</v>
      </c>
      <c r="D234">
        <v>8</v>
      </c>
      <c r="F234" s="1">
        <v>2.5000000000000001E-2</v>
      </c>
      <c r="G234">
        <v>0</v>
      </c>
      <c r="I234" t="s">
        <v>55</v>
      </c>
      <c r="J234">
        <v>3500</v>
      </c>
      <c r="K234">
        <v>0</v>
      </c>
      <c r="L234">
        <v>8</v>
      </c>
      <c r="N234" t="s">
        <v>35</v>
      </c>
      <c r="Q234">
        <v>0</v>
      </c>
      <c r="R234">
        <v>0</v>
      </c>
      <c r="S234">
        <v>340000</v>
      </c>
      <c r="T234" t="s">
        <v>36</v>
      </c>
      <c r="U234" s="2">
        <v>340000</v>
      </c>
      <c r="V234" t="s">
        <v>37</v>
      </c>
      <c r="W234" s="3">
        <v>44091</v>
      </c>
      <c r="X234" s="2">
        <v>345000</v>
      </c>
      <c r="Y234">
        <v>345000</v>
      </c>
      <c r="Z234">
        <v>173.8</v>
      </c>
      <c r="AA234">
        <v>101.47</v>
      </c>
      <c r="AB234">
        <v>1985</v>
      </c>
      <c r="AE234">
        <v>10034</v>
      </c>
      <c r="AF234">
        <v>0.2303</v>
      </c>
    </row>
    <row r="235" spans="1:32" x14ac:dyDescent="0.2">
      <c r="A235" t="s">
        <v>361</v>
      </c>
      <c r="B235">
        <v>3</v>
      </c>
      <c r="C235">
        <v>2</v>
      </c>
      <c r="D235">
        <v>6</v>
      </c>
      <c r="F235" s="1">
        <v>2.5000000000000001E-2</v>
      </c>
      <c r="G235">
        <v>0</v>
      </c>
      <c r="I235" t="s">
        <v>55</v>
      </c>
      <c r="J235">
        <v>3000</v>
      </c>
      <c r="K235">
        <v>0</v>
      </c>
      <c r="L235">
        <v>6</v>
      </c>
      <c r="N235" t="s">
        <v>41</v>
      </c>
      <c r="Q235">
        <v>0</v>
      </c>
      <c r="R235">
        <v>0</v>
      </c>
      <c r="S235">
        <v>305000</v>
      </c>
      <c r="T235" t="s">
        <v>36</v>
      </c>
      <c r="U235" s="2">
        <v>305000</v>
      </c>
      <c r="V235" t="s">
        <v>37</v>
      </c>
      <c r="W235" s="3">
        <v>44074</v>
      </c>
      <c r="X235" s="2">
        <v>290000</v>
      </c>
      <c r="Y235">
        <v>290000</v>
      </c>
      <c r="Z235">
        <v>175.54</v>
      </c>
      <c r="AA235">
        <v>95.08</v>
      </c>
      <c r="AB235">
        <v>1652</v>
      </c>
      <c r="AE235">
        <v>7800</v>
      </c>
      <c r="AF235">
        <v>0.17910000000000001</v>
      </c>
    </row>
    <row r="236" spans="1:32" x14ac:dyDescent="0.2">
      <c r="A236" t="s">
        <v>362</v>
      </c>
      <c r="B236">
        <v>4</v>
      </c>
      <c r="C236">
        <v>2</v>
      </c>
      <c r="D236">
        <v>40</v>
      </c>
      <c r="E236" t="s">
        <v>32</v>
      </c>
      <c r="F236" s="1">
        <v>2.5000000000000001E-2</v>
      </c>
      <c r="G236">
        <v>0</v>
      </c>
      <c r="H236" t="s">
        <v>44</v>
      </c>
      <c r="I236" t="s">
        <v>55</v>
      </c>
      <c r="J236">
        <v>4000</v>
      </c>
      <c r="K236">
        <v>35</v>
      </c>
      <c r="L236">
        <v>40</v>
      </c>
      <c r="M236" t="s">
        <v>40</v>
      </c>
      <c r="N236" t="s">
        <v>41</v>
      </c>
      <c r="O236" t="s">
        <v>42</v>
      </c>
      <c r="Q236">
        <v>0</v>
      </c>
      <c r="R236">
        <v>0</v>
      </c>
      <c r="S236">
        <v>424000</v>
      </c>
      <c r="T236" t="s">
        <v>36</v>
      </c>
      <c r="U236" s="2">
        <v>424900</v>
      </c>
      <c r="V236" t="s">
        <v>37</v>
      </c>
      <c r="W236" s="3">
        <v>44111</v>
      </c>
      <c r="X236" s="2">
        <v>400000</v>
      </c>
      <c r="Y236">
        <v>400000</v>
      </c>
      <c r="Z236">
        <v>149.59</v>
      </c>
      <c r="AA236">
        <v>94.34</v>
      </c>
      <c r="AB236">
        <v>2674</v>
      </c>
      <c r="AE236">
        <v>8159</v>
      </c>
      <c r="AF236">
        <v>0.18729999999999999</v>
      </c>
    </row>
    <row r="237" spans="1:32" x14ac:dyDescent="0.2">
      <c r="A237" t="s">
        <v>363</v>
      </c>
      <c r="B237">
        <v>3</v>
      </c>
      <c r="C237">
        <v>2</v>
      </c>
      <c r="D237">
        <v>44</v>
      </c>
      <c r="E237" t="s">
        <v>32</v>
      </c>
      <c r="F237" s="1">
        <v>2.5000000000000001E-2</v>
      </c>
      <c r="G237">
        <v>0</v>
      </c>
      <c r="I237" t="s">
        <v>55</v>
      </c>
      <c r="J237">
        <v>3500</v>
      </c>
      <c r="K237">
        <v>0</v>
      </c>
      <c r="L237">
        <v>44</v>
      </c>
      <c r="M237" t="s">
        <v>40</v>
      </c>
      <c r="N237" t="s">
        <v>41</v>
      </c>
      <c r="O237" t="s">
        <v>42</v>
      </c>
      <c r="Q237">
        <v>0</v>
      </c>
      <c r="R237">
        <v>0</v>
      </c>
      <c r="S237">
        <v>315000</v>
      </c>
      <c r="T237" t="s">
        <v>36</v>
      </c>
      <c r="U237" s="2">
        <v>315000</v>
      </c>
      <c r="V237" t="s">
        <v>37</v>
      </c>
      <c r="W237" s="3">
        <v>44096</v>
      </c>
      <c r="X237" s="2">
        <v>320000</v>
      </c>
      <c r="Y237">
        <v>320000</v>
      </c>
      <c r="Z237">
        <v>173.72</v>
      </c>
      <c r="AA237">
        <v>101.59</v>
      </c>
      <c r="AB237">
        <v>1842</v>
      </c>
      <c r="AE237">
        <v>13123</v>
      </c>
      <c r="AF237">
        <v>0.30130000000000001</v>
      </c>
    </row>
    <row r="238" spans="1:32" x14ac:dyDescent="0.2">
      <c r="A238" t="s">
        <v>364</v>
      </c>
      <c r="B238">
        <v>3</v>
      </c>
      <c r="C238">
        <v>2</v>
      </c>
      <c r="D238">
        <v>91</v>
      </c>
      <c r="E238" t="s">
        <v>32</v>
      </c>
      <c r="F238" s="1">
        <v>2.5000000000000001E-2</v>
      </c>
      <c r="G238">
        <v>0</v>
      </c>
      <c r="I238" t="s">
        <v>55</v>
      </c>
      <c r="J238">
        <v>2500</v>
      </c>
      <c r="K238">
        <v>0</v>
      </c>
      <c r="L238">
        <v>7</v>
      </c>
      <c r="M238" t="s">
        <v>40</v>
      </c>
      <c r="N238" t="s">
        <v>35</v>
      </c>
      <c r="O238" t="s">
        <v>42</v>
      </c>
      <c r="Q238">
        <v>0</v>
      </c>
      <c r="R238">
        <v>0</v>
      </c>
      <c r="S238">
        <v>319999</v>
      </c>
      <c r="T238" t="s">
        <v>36</v>
      </c>
      <c r="U238" s="2">
        <v>319999</v>
      </c>
      <c r="V238" t="s">
        <v>37</v>
      </c>
      <c r="W238" s="3">
        <v>44183</v>
      </c>
      <c r="X238" s="2">
        <v>323000</v>
      </c>
      <c r="Y238">
        <v>323000</v>
      </c>
      <c r="Z238">
        <v>148.30000000000001</v>
      </c>
      <c r="AA238">
        <v>100.94</v>
      </c>
      <c r="AB238">
        <v>2178</v>
      </c>
      <c r="AE238">
        <v>8254</v>
      </c>
      <c r="AF238">
        <v>0.1895</v>
      </c>
    </row>
    <row r="239" spans="1:32" x14ac:dyDescent="0.2">
      <c r="A239" t="s">
        <v>365</v>
      </c>
      <c r="B239">
        <v>3</v>
      </c>
      <c r="C239">
        <v>1.5</v>
      </c>
      <c r="D239">
        <v>6</v>
      </c>
      <c r="F239" s="1">
        <v>2.5000000000000001E-2</v>
      </c>
      <c r="G239">
        <v>1500</v>
      </c>
      <c r="H239" t="s">
        <v>366</v>
      </c>
      <c r="I239" t="s">
        <v>34</v>
      </c>
      <c r="J239">
        <v>2000</v>
      </c>
      <c r="K239">
        <v>0</v>
      </c>
      <c r="L239">
        <v>6</v>
      </c>
      <c r="N239" t="s">
        <v>41</v>
      </c>
      <c r="Q239">
        <v>0</v>
      </c>
      <c r="R239">
        <v>0</v>
      </c>
      <c r="S239">
        <v>185000</v>
      </c>
      <c r="T239" t="s">
        <v>45</v>
      </c>
      <c r="U239" s="2">
        <v>185000</v>
      </c>
      <c r="V239" t="s">
        <v>37</v>
      </c>
      <c r="W239" s="3">
        <v>44098</v>
      </c>
      <c r="X239" s="2">
        <v>190000</v>
      </c>
      <c r="Y239">
        <v>190000</v>
      </c>
      <c r="Z239">
        <v>167.25</v>
      </c>
      <c r="AA239">
        <v>102.7</v>
      </c>
      <c r="AB239">
        <v>1136</v>
      </c>
      <c r="AC239" t="s">
        <v>70</v>
      </c>
      <c r="AD239" t="s">
        <v>71</v>
      </c>
      <c r="AE239">
        <v>6706</v>
      </c>
      <c r="AF239">
        <v>0.15390000000000001</v>
      </c>
    </row>
    <row r="240" spans="1:32" x14ac:dyDescent="0.2">
      <c r="A240" t="s">
        <v>367</v>
      </c>
      <c r="B240">
        <v>3</v>
      </c>
      <c r="C240">
        <v>2</v>
      </c>
      <c r="D240">
        <v>2</v>
      </c>
      <c r="E240" t="s">
        <v>32</v>
      </c>
      <c r="F240" s="1">
        <v>2.5000000000000001E-2</v>
      </c>
      <c r="G240">
        <v>9555</v>
      </c>
      <c r="H240" t="s">
        <v>165</v>
      </c>
      <c r="I240" t="s">
        <v>34</v>
      </c>
      <c r="J240">
        <v>4000</v>
      </c>
      <c r="K240">
        <v>0</v>
      </c>
      <c r="L240">
        <v>2</v>
      </c>
      <c r="N240" t="s">
        <v>35</v>
      </c>
      <c r="Q240">
        <v>0</v>
      </c>
      <c r="R240">
        <v>0</v>
      </c>
      <c r="S240">
        <v>314990</v>
      </c>
      <c r="T240" t="s">
        <v>36</v>
      </c>
      <c r="U240" s="2">
        <v>315000</v>
      </c>
      <c r="V240" t="s">
        <v>37</v>
      </c>
      <c r="W240" s="3">
        <v>44097</v>
      </c>
      <c r="X240" s="2">
        <v>318500</v>
      </c>
      <c r="Y240">
        <v>318500</v>
      </c>
      <c r="Z240">
        <v>177.34</v>
      </c>
      <c r="AA240">
        <v>101.11</v>
      </c>
      <c r="AB240">
        <v>1796</v>
      </c>
      <c r="AE240">
        <v>7594</v>
      </c>
      <c r="AF240">
        <v>0.17430000000000001</v>
      </c>
    </row>
    <row r="241" spans="1:32" x14ac:dyDescent="0.2">
      <c r="A241" t="s">
        <v>368</v>
      </c>
      <c r="B241">
        <v>4</v>
      </c>
      <c r="C241">
        <v>2</v>
      </c>
      <c r="D241">
        <v>6</v>
      </c>
      <c r="E241" t="s">
        <v>32</v>
      </c>
      <c r="F241" s="1">
        <v>2.5000000000000001E-2</v>
      </c>
      <c r="G241">
        <v>0</v>
      </c>
      <c r="I241" t="s">
        <v>55</v>
      </c>
      <c r="J241">
        <v>2500</v>
      </c>
      <c r="K241">
        <v>0</v>
      </c>
      <c r="L241">
        <v>6</v>
      </c>
      <c r="M241" t="s">
        <v>40</v>
      </c>
      <c r="N241" t="s">
        <v>41</v>
      </c>
      <c r="O241" t="s">
        <v>42</v>
      </c>
      <c r="Q241">
        <v>0</v>
      </c>
      <c r="R241">
        <v>0</v>
      </c>
      <c r="S241">
        <v>259900</v>
      </c>
      <c r="T241" t="s">
        <v>36</v>
      </c>
      <c r="U241" s="2">
        <v>259900</v>
      </c>
      <c r="V241" t="s">
        <v>37</v>
      </c>
      <c r="W241" s="3">
        <v>44104</v>
      </c>
      <c r="X241" s="2">
        <v>247000</v>
      </c>
      <c r="Y241">
        <v>247000</v>
      </c>
      <c r="Z241">
        <v>151.91</v>
      </c>
      <c r="AA241">
        <v>95.04</v>
      </c>
      <c r="AB241">
        <v>1626</v>
      </c>
      <c r="AE241">
        <v>6600</v>
      </c>
      <c r="AF241">
        <v>0.1515</v>
      </c>
    </row>
    <row r="242" spans="1:32" x14ac:dyDescent="0.2">
      <c r="A242" t="s">
        <v>369</v>
      </c>
      <c r="B242">
        <v>4</v>
      </c>
      <c r="C242">
        <v>2</v>
      </c>
      <c r="D242">
        <v>3</v>
      </c>
      <c r="E242" t="s">
        <v>32</v>
      </c>
      <c r="F242" s="1">
        <v>2.5000000000000001E-2</v>
      </c>
      <c r="G242">
        <v>0</v>
      </c>
      <c r="I242" t="s">
        <v>55</v>
      </c>
      <c r="J242">
        <v>2500</v>
      </c>
      <c r="K242">
        <v>0</v>
      </c>
      <c r="L242">
        <v>3</v>
      </c>
      <c r="N242" t="s">
        <v>41</v>
      </c>
      <c r="Q242">
        <v>0</v>
      </c>
      <c r="R242">
        <v>0</v>
      </c>
      <c r="S242">
        <v>409000</v>
      </c>
      <c r="T242" t="s">
        <v>36</v>
      </c>
      <c r="U242" s="2">
        <v>409000</v>
      </c>
      <c r="V242" t="s">
        <v>37</v>
      </c>
      <c r="W242" s="3">
        <v>44097</v>
      </c>
      <c r="X242" s="2">
        <v>404500</v>
      </c>
      <c r="Y242">
        <v>404500</v>
      </c>
      <c r="Z242">
        <v>177.41</v>
      </c>
      <c r="AA242">
        <v>98.9</v>
      </c>
      <c r="AB242">
        <v>2280</v>
      </c>
      <c r="AE242">
        <v>10371</v>
      </c>
      <c r="AF242">
        <v>0.23810000000000001</v>
      </c>
    </row>
    <row r="243" spans="1:32" x14ac:dyDescent="0.2">
      <c r="A243" t="s">
        <v>370</v>
      </c>
      <c r="B243">
        <v>3</v>
      </c>
      <c r="C243">
        <v>2</v>
      </c>
      <c r="D243">
        <v>186</v>
      </c>
      <c r="E243" t="s">
        <v>75</v>
      </c>
      <c r="F243" s="1">
        <v>2.5000000000000001E-2</v>
      </c>
      <c r="G243">
        <v>10000</v>
      </c>
      <c r="H243" t="s">
        <v>371</v>
      </c>
      <c r="I243" t="s">
        <v>34</v>
      </c>
      <c r="J243">
        <v>10000</v>
      </c>
      <c r="K243">
        <v>0</v>
      </c>
      <c r="L243">
        <v>186</v>
      </c>
      <c r="M243" t="s">
        <v>40</v>
      </c>
      <c r="N243" t="s">
        <v>303</v>
      </c>
      <c r="O243" t="s">
        <v>42</v>
      </c>
      <c r="Q243">
        <v>0</v>
      </c>
      <c r="R243">
        <v>0</v>
      </c>
      <c r="S243">
        <v>749900</v>
      </c>
      <c r="T243" t="s">
        <v>36</v>
      </c>
      <c r="U243" s="2">
        <v>819000</v>
      </c>
      <c r="V243" t="s">
        <v>37</v>
      </c>
      <c r="W243" s="3">
        <v>44232</v>
      </c>
      <c r="X243" s="2">
        <v>738000</v>
      </c>
      <c r="Y243">
        <v>738000</v>
      </c>
      <c r="AA243">
        <v>98.41</v>
      </c>
      <c r="AC243" t="s">
        <v>162</v>
      </c>
      <c r="AD243" t="s">
        <v>163</v>
      </c>
      <c r="AE243">
        <v>125000</v>
      </c>
      <c r="AF243">
        <v>2.8696000000000002</v>
      </c>
    </row>
    <row r="244" spans="1:32" x14ac:dyDescent="0.2">
      <c r="A244" t="s">
        <v>372</v>
      </c>
      <c r="B244">
        <v>4</v>
      </c>
      <c r="C244">
        <v>3</v>
      </c>
      <c r="D244">
        <v>5</v>
      </c>
      <c r="F244" s="1">
        <v>0.02</v>
      </c>
      <c r="G244">
        <v>0</v>
      </c>
      <c r="I244" t="s">
        <v>55</v>
      </c>
      <c r="J244">
        <v>3500</v>
      </c>
      <c r="K244">
        <v>0</v>
      </c>
      <c r="L244">
        <v>5</v>
      </c>
      <c r="N244" t="s">
        <v>41</v>
      </c>
      <c r="Q244">
        <v>0</v>
      </c>
      <c r="R244">
        <v>0</v>
      </c>
      <c r="S244">
        <v>387000</v>
      </c>
      <c r="T244" t="s">
        <v>36</v>
      </c>
      <c r="U244" s="2">
        <v>387000</v>
      </c>
      <c r="V244" t="s">
        <v>37</v>
      </c>
      <c r="W244" s="3">
        <v>44084</v>
      </c>
      <c r="X244" s="2">
        <v>387000</v>
      </c>
      <c r="Y244">
        <v>387000</v>
      </c>
      <c r="Z244">
        <v>152.84</v>
      </c>
      <c r="AA244">
        <v>100</v>
      </c>
      <c r="AB244">
        <v>2532</v>
      </c>
      <c r="AC244" t="s">
        <v>67</v>
      </c>
      <c r="AD244" t="s">
        <v>68</v>
      </c>
      <c r="AE244">
        <v>8429</v>
      </c>
      <c r="AF244">
        <v>0.19350000000000001</v>
      </c>
    </row>
    <row r="245" spans="1:32" x14ac:dyDescent="0.2">
      <c r="A245" t="s">
        <v>373</v>
      </c>
      <c r="B245">
        <v>4</v>
      </c>
      <c r="C245">
        <v>2</v>
      </c>
      <c r="D245">
        <v>4</v>
      </c>
      <c r="E245" t="s">
        <v>32</v>
      </c>
      <c r="F245" s="1">
        <v>2.5000000000000001E-2</v>
      </c>
      <c r="G245">
        <v>0</v>
      </c>
      <c r="I245" t="s">
        <v>55</v>
      </c>
      <c r="J245">
        <v>4000</v>
      </c>
      <c r="K245">
        <v>79</v>
      </c>
      <c r="L245">
        <v>4</v>
      </c>
      <c r="M245" t="s">
        <v>40</v>
      </c>
      <c r="N245" t="s">
        <v>51</v>
      </c>
      <c r="O245" t="s">
        <v>42</v>
      </c>
      <c r="Q245">
        <v>0</v>
      </c>
      <c r="R245">
        <v>0</v>
      </c>
      <c r="S245">
        <v>385000</v>
      </c>
      <c r="T245" t="s">
        <v>36</v>
      </c>
      <c r="U245" s="2">
        <v>385000</v>
      </c>
      <c r="V245" t="s">
        <v>37</v>
      </c>
      <c r="W245" s="3">
        <v>44078</v>
      </c>
      <c r="X245" s="2">
        <v>395000</v>
      </c>
      <c r="Y245">
        <v>395000</v>
      </c>
      <c r="Z245">
        <v>186.94</v>
      </c>
      <c r="AA245">
        <v>102.6</v>
      </c>
      <c r="AB245">
        <v>2113</v>
      </c>
      <c r="AC245" t="s">
        <v>111</v>
      </c>
      <c r="AD245" t="s">
        <v>112</v>
      </c>
    </row>
    <row r="246" spans="1:32" x14ac:dyDescent="0.2">
      <c r="A246" t="s">
        <v>374</v>
      </c>
      <c r="B246">
        <v>3</v>
      </c>
      <c r="C246">
        <v>2</v>
      </c>
      <c r="D246">
        <v>8</v>
      </c>
      <c r="F246" s="1">
        <v>2.2499999999999999E-2</v>
      </c>
      <c r="G246">
        <v>1000</v>
      </c>
      <c r="H246" t="s">
        <v>165</v>
      </c>
      <c r="I246" t="s">
        <v>34</v>
      </c>
      <c r="J246">
        <v>2500</v>
      </c>
      <c r="K246">
        <v>0</v>
      </c>
      <c r="L246">
        <v>8</v>
      </c>
      <c r="N246" t="s">
        <v>41</v>
      </c>
      <c r="Q246">
        <v>0</v>
      </c>
      <c r="R246">
        <v>0</v>
      </c>
      <c r="S246">
        <v>258500</v>
      </c>
      <c r="T246" t="s">
        <v>36</v>
      </c>
      <c r="U246" s="2">
        <v>258500</v>
      </c>
      <c r="V246" t="s">
        <v>37</v>
      </c>
      <c r="W246" s="3">
        <v>44110</v>
      </c>
      <c r="X246" s="2">
        <v>260000</v>
      </c>
      <c r="Y246">
        <v>260000</v>
      </c>
      <c r="Z246">
        <v>178.82</v>
      </c>
      <c r="AA246">
        <v>100.58</v>
      </c>
      <c r="AB246">
        <v>1454</v>
      </c>
      <c r="AE246">
        <v>6720</v>
      </c>
      <c r="AF246">
        <v>0.15429999999999999</v>
      </c>
    </row>
    <row r="247" spans="1:32" x14ac:dyDescent="0.2">
      <c r="A247" t="s">
        <v>375</v>
      </c>
      <c r="B247">
        <v>3</v>
      </c>
      <c r="C247">
        <v>2</v>
      </c>
      <c r="D247">
        <v>13</v>
      </c>
      <c r="F247" s="1">
        <v>2.5000000000000001E-2</v>
      </c>
      <c r="G247">
        <v>0</v>
      </c>
      <c r="I247" t="s">
        <v>55</v>
      </c>
      <c r="J247">
        <v>3500</v>
      </c>
      <c r="K247">
        <v>0</v>
      </c>
      <c r="L247">
        <v>13</v>
      </c>
      <c r="N247" t="s">
        <v>35</v>
      </c>
      <c r="Q247">
        <v>0</v>
      </c>
      <c r="R247">
        <v>0</v>
      </c>
      <c r="S247">
        <v>320000</v>
      </c>
      <c r="T247" t="s">
        <v>36</v>
      </c>
      <c r="U247" s="2">
        <v>330000</v>
      </c>
      <c r="V247" t="s">
        <v>37</v>
      </c>
      <c r="W247" s="3">
        <v>44104</v>
      </c>
      <c r="X247" s="2">
        <v>320000</v>
      </c>
      <c r="Y247">
        <v>320000</v>
      </c>
      <c r="Z247">
        <v>173.72</v>
      </c>
      <c r="AA247">
        <v>100</v>
      </c>
      <c r="AB247">
        <v>1842</v>
      </c>
      <c r="AE247">
        <v>10089</v>
      </c>
      <c r="AF247">
        <v>0.2316</v>
      </c>
    </row>
    <row r="248" spans="1:32" x14ac:dyDescent="0.2">
      <c r="A248" t="s">
        <v>376</v>
      </c>
      <c r="B248">
        <v>4</v>
      </c>
      <c r="C248">
        <v>2.5</v>
      </c>
      <c r="D248">
        <v>7</v>
      </c>
      <c r="E248" t="s">
        <v>75</v>
      </c>
      <c r="F248" s="1">
        <v>2.5000000000000001E-2</v>
      </c>
      <c r="G248">
        <v>4490</v>
      </c>
      <c r="H248" t="s">
        <v>377</v>
      </c>
      <c r="I248" t="s">
        <v>34</v>
      </c>
      <c r="J248">
        <v>2500</v>
      </c>
      <c r="K248">
        <v>0</v>
      </c>
      <c r="L248">
        <v>7</v>
      </c>
      <c r="N248" t="s">
        <v>35</v>
      </c>
      <c r="Q248">
        <v>0</v>
      </c>
      <c r="R248">
        <v>0</v>
      </c>
      <c r="S248">
        <v>287000</v>
      </c>
      <c r="T248" t="s">
        <v>36</v>
      </c>
      <c r="U248" s="2">
        <v>287000</v>
      </c>
      <c r="V248" t="s">
        <v>37</v>
      </c>
      <c r="W248" s="3">
        <v>44090</v>
      </c>
      <c r="X248" s="2">
        <v>283000</v>
      </c>
      <c r="Y248">
        <v>283000</v>
      </c>
      <c r="Z248">
        <v>138.44999999999999</v>
      </c>
      <c r="AA248">
        <v>98.61</v>
      </c>
      <c r="AB248">
        <v>2044</v>
      </c>
      <c r="AC248" t="s">
        <v>56</v>
      </c>
      <c r="AD248" t="s">
        <v>57</v>
      </c>
      <c r="AE248">
        <v>9893</v>
      </c>
      <c r="AF248">
        <v>0.2271</v>
      </c>
    </row>
    <row r="249" spans="1:32" x14ac:dyDescent="0.2">
      <c r="A249" t="s">
        <v>378</v>
      </c>
      <c r="B249">
        <v>3</v>
      </c>
      <c r="C249">
        <v>2</v>
      </c>
      <c r="D249">
        <v>11</v>
      </c>
      <c r="F249" s="1">
        <v>2.2499999999999999E-2</v>
      </c>
      <c r="G249">
        <v>0</v>
      </c>
      <c r="I249" t="s">
        <v>55</v>
      </c>
      <c r="J249">
        <v>4000</v>
      </c>
      <c r="K249">
        <v>0</v>
      </c>
      <c r="L249">
        <v>11</v>
      </c>
      <c r="M249" t="s">
        <v>40</v>
      </c>
      <c r="N249" t="s">
        <v>41</v>
      </c>
      <c r="O249" t="s">
        <v>42</v>
      </c>
      <c r="Q249">
        <v>0</v>
      </c>
      <c r="R249">
        <v>0</v>
      </c>
      <c r="S249">
        <v>405000</v>
      </c>
      <c r="T249" t="s">
        <v>36</v>
      </c>
      <c r="U249" s="2">
        <v>405000</v>
      </c>
      <c r="V249" t="s">
        <v>37</v>
      </c>
      <c r="W249" s="3">
        <v>44090</v>
      </c>
      <c r="X249" s="2">
        <v>412000</v>
      </c>
      <c r="Y249">
        <v>412000</v>
      </c>
      <c r="Z249">
        <v>187.02</v>
      </c>
      <c r="AA249">
        <v>101.73</v>
      </c>
      <c r="AB249">
        <v>2203</v>
      </c>
      <c r="AC249" t="s">
        <v>56</v>
      </c>
      <c r="AD249" t="s">
        <v>57</v>
      </c>
      <c r="AE249">
        <v>14615</v>
      </c>
      <c r="AF249">
        <v>0.33550000000000002</v>
      </c>
    </row>
    <row r="250" spans="1:32" x14ac:dyDescent="0.2">
      <c r="A250" t="s">
        <v>379</v>
      </c>
      <c r="B250">
        <v>4</v>
      </c>
      <c r="C250">
        <v>2</v>
      </c>
      <c r="D250">
        <v>5</v>
      </c>
      <c r="E250" t="s">
        <v>75</v>
      </c>
      <c r="F250" s="4">
        <v>0.03</v>
      </c>
      <c r="G250">
        <v>0</v>
      </c>
      <c r="I250" t="s">
        <v>55</v>
      </c>
      <c r="J250">
        <v>3000</v>
      </c>
      <c r="K250">
        <v>0</v>
      </c>
      <c r="L250">
        <v>5</v>
      </c>
      <c r="M250" t="s">
        <v>40</v>
      </c>
      <c r="N250" t="s">
        <v>41</v>
      </c>
      <c r="O250" t="s">
        <v>42</v>
      </c>
      <c r="Q250">
        <v>0</v>
      </c>
      <c r="R250">
        <v>0</v>
      </c>
      <c r="S250">
        <v>350000</v>
      </c>
      <c r="T250" t="s">
        <v>36</v>
      </c>
      <c r="U250" s="2">
        <v>350000</v>
      </c>
      <c r="V250" t="s">
        <v>37</v>
      </c>
      <c r="W250" s="3">
        <v>44090</v>
      </c>
      <c r="X250" s="2">
        <v>346000</v>
      </c>
      <c r="Y250">
        <v>346000</v>
      </c>
      <c r="Z250">
        <v>182.88</v>
      </c>
      <c r="AA250">
        <v>98.86</v>
      </c>
      <c r="AB250">
        <v>1892</v>
      </c>
      <c r="AE250">
        <v>6969</v>
      </c>
      <c r="AF250">
        <v>0.16</v>
      </c>
    </row>
    <row r="251" spans="1:32" x14ac:dyDescent="0.2">
      <c r="A251" t="s">
        <v>380</v>
      </c>
      <c r="B251">
        <v>3</v>
      </c>
      <c r="C251">
        <v>1.75</v>
      </c>
      <c r="D251">
        <v>6</v>
      </c>
      <c r="E251" t="s">
        <v>32</v>
      </c>
      <c r="F251" s="4">
        <v>0.02</v>
      </c>
      <c r="G251">
        <v>0</v>
      </c>
      <c r="I251" t="s">
        <v>55</v>
      </c>
      <c r="J251">
        <v>2000</v>
      </c>
      <c r="K251">
        <v>0</v>
      </c>
      <c r="L251">
        <v>6</v>
      </c>
      <c r="N251" t="s">
        <v>35</v>
      </c>
      <c r="Q251">
        <v>0</v>
      </c>
      <c r="R251">
        <v>0</v>
      </c>
      <c r="S251">
        <v>299900</v>
      </c>
      <c r="T251" t="s">
        <v>36</v>
      </c>
      <c r="U251" s="2">
        <v>299900</v>
      </c>
      <c r="V251" t="s">
        <v>37</v>
      </c>
      <c r="W251" s="3">
        <v>44095</v>
      </c>
      <c r="X251" s="2">
        <v>272000</v>
      </c>
      <c r="Y251">
        <v>272000</v>
      </c>
      <c r="Z251">
        <v>172.7</v>
      </c>
      <c r="AA251">
        <v>90.7</v>
      </c>
      <c r="AB251">
        <v>1575</v>
      </c>
      <c r="AE251">
        <v>9123</v>
      </c>
      <c r="AF251">
        <v>0.2094</v>
      </c>
    </row>
    <row r="252" spans="1:32" x14ac:dyDescent="0.2">
      <c r="A252" t="s">
        <v>381</v>
      </c>
      <c r="B252">
        <v>4</v>
      </c>
      <c r="C252">
        <v>2</v>
      </c>
      <c r="D252">
        <v>5</v>
      </c>
      <c r="E252" t="s">
        <v>75</v>
      </c>
      <c r="F252" s="1">
        <v>2.2499999999999999E-2</v>
      </c>
      <c r="G252">
        <v>0</v>
      </c>
      <c r="I252" t="s">
        <v>55</v>
      </c>
      <c r="J252">
        <v>2000</v>
      </c>
      <c r="K252">
        <v>0</v>
      </c>
      <c r="L252">
        <v>5</v>
      </c>
      <c r="M252" t="s">
        <v>40</v>
      </c>
      <c r="N252" t="s">
        <v>41</v>
      </c>
      <c r="O252" t="s">
        <v>42</v>
      </c>
      <c r="Q252">
        <v>0</v>
      </c>
      <c r="R252">
        <v>0</v>
      </c>
      <c r="S252">
        <v>210000</v>
      </c>
      <c r="T252" t="s">
        <v>36</v>
      </c>
      <c r="U252" s="2">
        <v>210000</v>
      </c>
      <c r="V252" t="s">
        <v>37</v>
      </c>
      <c r="W252" s="3">
        <v>44119</v>
      </c>
      <c r="X252" s="2">
        <v>218000</v>
      </c>
      <c r="Y252">
        <v>218000</v>
      </c>
      <c r="Z252">
        <v>141.37</v>
      </c>
      <c r="AA252">
        <v>103.81</v>
      </c>
      <c r="AB252">
        <v>1542</v>
      </c>
      <c r="AE252">
        <v>7802</v>
      </c>
      <c r="AF252">
        <v>0.17910000000000001</v>
      </c>
    </row>
    <row r="253" spans="1:32" x14ac:dyDescent="0.2">
      <c r="A253" t="s">
        <v>382</v>
      </c>
      <c r="B253">
        <v>4</v>
      </c>
      <c r="C253">
        <v>2.5</v>
      </c>
      <c r="D253">
        <v>38</v>
      </c>
      <c r="E253" t="s">
        <v>75</v>
      </c>
      <c r="F253" s="1">
        <v>2.5000000000000001E-2</v>
      </c>
      <c r="G253">
        <v>860</v>
      </c>
      <c r="H253" t="s">
        <v>91</v>
      </c>
      <c r="I253" t="s">
        <v>34</v>
      </c>
      <c r="J253">
        <v>7500</v>
      </c>
      <c r="K253">
        <v>0</v>
      </c>
      <c r="L253">
        <v>38</v>
      </c>
      <c r="M253" t="s">
        <v>40</v>
      </c>
      <c r="N253" t="s">
        <v>383</v>
      </c>
      <c r="O253" t="s">
        <v>42</v>
      </c>
      <c r="Q253">
        <v>0</v>
      </c>
      <c r="R253">
        <v>0</v>
      </c>
      <c r="S253">
        <v>635000</v>
      </c>
      <c r="T253" t="s">
        <v>36</v>
      </c>
      <c r="U253" s="2">
        <v>635000</v>
      </c>
      <c r="V253" t="s">
        <v>37</v>
      </c>
      <c r="W253" s="3">
        <v>44132</v>
      </c>
      <c r="X253" s="2">
        <v>615000</v>
      </c>
      <c r="Y253">
        <v>615000</v>
      </c>
      <c r="Z253">
        <v>197.62</v>
      </c>
      <c r="AA253">
        <v>96.85</v>
      </c>
      <c r="AB253">
        <v>3112</v>
      </c>
      <c r="AC253" t="s">
        <v>384</v>
      </c>
      <c r="AD253" t="s">
        <v>385</v>
      </c>
      <c r="AE253">
        <v>102802</v>
      </c>
      <c r="AF253">
        <v>2.36</v>
      </c>
    </row>
    <row r="254" spans="1:32" x14ac:dyDescent="0.2">
      <c r="A254" t="s">
        <v>386</v>
      </c>
      <c r="B254">
        <v>3</v>
      </c>
      <c r="C254">
        <v>2.75</v>
      </c>
      <c r="D254">
        <v>45</v>
      </c>
      <c r="F254" s="1">
        <v>2.5000000000000001E-2</v>
      </c>
      <c r="G254">
        <v>5000</v>
      </c>
      <c r="H254" t="s">
        <v>95</v>
      </c>
      <c r="I254" t="s">
        <v>34</v>
      </c>
      <c r="J254">
        <v>5000</v>
      </c>
      <c r="K254">
        <v>0</v>
      </c>
      <c r="L254">
        <v>45</v>
      </c>
      <c r="N254" t="s">
        <v>41</v>
      </c>
      <c r="Q254">
        <v>0</v>
      </c>
      <c r="R254">
        <v>0</v>
      </c>
      <c r="S254">
        <v>585000</v>
      </c>
      <c r="T254" t="s">
        <v>36</v>
      </c>
      <c r="U254" s="2">
        <v>599000</v>
      </c>
      <c r="V254" t="s">
        <v>37</v>
      </c>
      <c r="W254" s="3">
        <v>44138</v>
      </c>
      <c r="X254" s="2">
        <v>555000</v>
      </c>
      <c r="Y254">
        <v>555000</v>
      </c>
      <c r="Z254">
        <v>192.17</v>
      </c>
      <c r="AA254">
        <v>94.87</v>
      </c>
      <c r="AB254">
        <v>2888</v>
      </c>
      <c r="AE254">
        <v>24003</v>
      </c>
      <c r="AF254">
        <v>0.55100000000000005</v>
      </c>
    </row>
    <row r="255" spans="1:32" x14ac:dyDescent="0.2">
      <c r="A255" t="s">
        <v>387</v>
      </c>
      <c r="B255">
        <v>3</v>
      </c>
      <c r="C255">
        <v>2</v>
      </c>
      <c r="D255">
        <v>53</v>
      </c>
      <c r="E255" t="s">
        <v>32</v>
      </c>
      <c r="F255" s="1">
        <v>2.5000000000000001E-2</v>
      </c>
      <c r="G255">
        <v>3000</v>
      </c>
      <c r="H255" t="s">
        <v>85</v>
      </c>
      <c r="I255" t="s">
        <v>34</v>
      </c>
      <c r="J255">
        <v>4000</v>
      </c>
      <c r="K255">
        <v>0</v>
      </c>
      <c r="L255">
        <v>53</v>
      </c>
      <c r="M255" t="s">
        <v>40</v>
      </c>
      <c r="N255" t="s">
        <v>41</v>
      </c>
      <c r="O255" t="s">
        <v>42</v>
      </c>
      <c r="Q255">
        <v>0</v>
      </c>
      <c r="R255">
        <v>0</v>
      </c>
      <c r="S255">
        <v>285000</v>
      </c>
      <c r="T255" t="s">
        <v>36</v>
      </c>
      <c r="U255" s="2">
        <v>290000</v>
      </c>
      <c r="V255" t="s">
        <v>37</v>
      </c>
      <c r="W255" s="3">
        <v>44106</v>
      </c>
      <c r="X255" s="2">
        <v>287000</v>
      </c>
      <c r="Y255">
        <v>287000</v>
      </c>
      <c r="AA255">
        <v>100.7</v>
      </c>
      <c r="AC255" t="s">
        <v>56</v>
      </c>
      <c r="AD255" t="s">
        <v>57</v>
      </c>
      <c r="AE255">
        <v>4356</v>
      </c>
      <c r="AF255">
        <v>0.1</v>
      </c>
    </row>
    <row r="256" spans="1:32" x14ac:dyDescent="0.2">
      <c r="A256" t="s">
        <v>388</v>
      </c>
      <c r="B256">
        <v>3</v>
      </c>
      <c r="C256">
        <v>2</v>
      </c>
      <c r="D256">
        <v>6</v>
      </c>
      <c r="E256" t="s">
        <v>75</v>
      </c>
      <c r="F256" s="1">
        <v>2.2499999999999999E-2</v>
      </c>
      <c r="G256">
        <v>0</v>
      </c>
      <c r="I256" t="s">
        <v>55</v>
      </c>
      <c r="J256">
        <v>3000</v>
      </c>
      <c r="K256">
        <v>0</v>
      </c>
      <c r="L256">
        <v>6</v>
      </c>
      <c r="N256" t="s">
        <v>41</v>
      </c>
      <c r="Q256">
        <v>0</v>
      </c>
      <c r="R256">
        <v>0</v>
      </c>
      <c r="S256">
        <v>339900</v>
      </c>
      <c r="T256" t="s">
        <v>36</v>
      </c>
      <c r="U256" s="2">
        <v>339900</v>
      </c>
      <c r="V256" t="s">
        <v>37</v>
      </c>
      <c r="W256" s="3">
        <v>44099</v>
      </c>
      <c r="X256" s="2">
        <v>340000</v>
      </c>
      <c r="Y256">
        <v>340000</v>
      </c>
      <c r="Z256">
        <v>188.37</v>
      </c>
      <c r="AA256">
        <v>100.03</v>
      </c>
      <c r="AB256">
        <v>1805</v>
      </c>
      <c r="AE256">
        <v>10881</v>
      </c>
      <c r="AF256">
        <v>0.24979999999999999</v>
      </c>
    </row>
    <row r="257" spans="1:32" x14ac:dyDescent="0.2">
      <c r="A257" t="s">
        <v>389</v>
      </c>
      <c r="B257">
        <v>3</v>
      </c>
      <c r="C257">
        <v>2</v>
      </c>
      <c r="D257">
        <v>6</v>
      </c>
      <c r="E257" t="s">
        <v>32</v>
      </c>
      <c r="F257" s="1">
        <v>2.2499999999999999E-2</v>
      </c>
      <c r="G257">
        <v>1300</v>
      </c>
      <c r="H257" t="s">
        <v>390</v>
      </c>
      <c r="I257" t="s">
        <v>34</v>
      </c>
      <c r="J257">
        <v>3000</v>
      </c>
      <c r="K257">
        <v>0</v>
      </c>
      <c r="L257">
        <v>6</v>
      </c>
      <c r="M257" t="s">
        <v>40</v>
      </c>
      <c r="N257" t="s">
        <v>51</v>
      </c>
      <c r="O257" t="s">
        <v>42</v>
      </c>
      <c r="Q257">
        <v>0</v>
      </c>
      <c r="R257">
        <v>0</v>
      </c>
      <c r="S257">
        <v>299900</v>
      </c>
      <c r="T257" t="s">
        <v>36</v>
      </c>
      <c r="U257" s="2">
        <v>299900</v>
      </c>
      <c r="V257" t="s">
        <v>37</v>
      </c>
      <c r="W257" s="3">
        <v>44109</v>
      </c>
      <c r="X257" s="2">
        <v>299900</v>
      </c>
      <c r="Y257">
        <v>299900</v>
      </c>
      <c r="AA257">
        <v>100</v>
      </c>
      <c r="AC257" t="s">
        <v>56</v>
      </c>
      <c r="AD257" t="s">
        <v>57</v>
      </c>
      <c r="AE257">
        <v>4792</v>
      </c>
      <c r="AF257">
        <v>0.11</v>
      </c>
    </row>
    <row r="258" spans="1:32" x14ac:dyDescent="0.2">
      <c r="A258" t="s">
        <v>391</v>
      </c>
      <c r="B258">
        <v>2</v>
      </c>
      <c r="C258">
        <v>1</v>
      </c>
      <c r="D258">
        <v>12</v>
      </c>
      <c r="F258" s="1">
        <v>2.2499999999999999E-2</v>
      </c>
      <c r="G258">
        <v>0</v>
      </c>
      <c r="I258" t="s">
        <v>55</v>
      </c>
      <c r="J258">
        <v>1000</v>
      </c>
      <c r="K258">
        <v>0</v>
      </c>
      <c r="L258">
        <v>12</v>
      </c>
      <c r="N258" t="s">
        <v>35</v>
      </c>
      <c r="Q258">
        <v>0</v>
      </c>
      <c r="R258">
        <v>0</v>
      </c>
      <c r="S258">
        <v>140000</v>
      </c>
      <c r="T258" t="s">
        <v>36</v>
      </c>
      <c r="U258" s="2">
        <v>130000</v>
      </c>
      <c r="V258" t="s">
        <v>37</v>
      </c>
      <c r="W258" s="3">
        <v>44104</v>
      </c>
      <c r="X258" s="2">
        <v>140000</v>
      </c>
      <c r="Y258">
        <v>140000</v>
      </c>
      <c r="Z258">
        <v>212.12</v>
      </c>
      <c r="AA258">
        <v>100</v>
      </c>
      <c r="AB258">
        <v>660</v>
      </c>
      <c r="AE258">
        <v>6634</v>
      </c>
      <c r="AF258">
        <v>0.15229999999999999</v>
      </c>
    </row>
    <row r="259" spans="1:32" x14ac:dyDescent="0.2">
      <c r="A259" t="s">
        <v>392</v>
      </c>
      <c r="B259">
        <v>3</v>
      </c>
      <c r="C259">
        <v>2</v>
      </c>
      <c r="D259">
        <v>5</v>
      </c>
      <c r="E259" t="s">
        <v>32</v>
      </c>
      <c r="F259" s="1">
        <v>2.2499999999999999E-2</v>
      </c>
      <c r="G259">
        <v>0</v>
      </c>
      <c r="I259" t="s">
        <v>55</v>
      </c>
      <c r="J259">
        <v>3500</v>
      </c>
      <c r="K259">
        <v>0</v>
      </c>
      <c r="L259">
        <v>5</v>
      </c>
      <c r="N259" t="s">
        <v>35</v>
      </c>
      <c r="Q259">
        <v>0</v>
      </c>
      <c r="R259">
        <v>0</v>
      </c>
      <c r="S259">
        <v>325000</v>
      </c>
      <c r="T259" t="s">
        <v>36</v>
      </c>
      <c r="U259" s="2">
        <v>325000</v>
      </c>
      <c r="V259" t="s">
        <v>37</v>
      </c>
      <c r="W259" s="3">
        <v>44098</v>
      </c>
      <c r="X259" s="2">
        <v>325000</v>
      </c>
      <c r="Y259">
        <v>325000</v>
      </c>
      <c r="Z259">
        <v>128.97</v>
      </c>
      <c r="AA259">
        <v>100</v>
      </c>
      <c r="AB259">
        <v>2520</v>
      </c>
      <c r="AE259">
        <v>13613</v>
      </c>
      <c r="AF259">
        <v>0.3125</v>
      </c>
    </row>
    <row r="260" spans="1:32" x14ac:dyDescent="0.2">
      <c r="A260" t="s">
        <v>393</v>
      </c>
      <c r="B260">
        <v>3</v>
      </c>
      <c r="C260">
        <v>2</v>
      </c>
      <c r="D260">
        <v>2</v>
      </c>
      <c r="F260" s="1">
        <v>2.2499999999999999E-2</v>
      </c>
      <c r="G260">
        <v>1427</v>
      </c>
      <c r="H260" t="s">
        <v>394</v>
      </c>
      <c r="I260" t="s">
        <v>34</v>
      </c>
      <c r="J260">
        <v>2000</v>
      </c>
      <c r="K260">
        <v>0</v>
      </c>
      <c r="L260">
        <v>2</v>
      </c>
      <c r="M260" t="s">
        <v>40</v>
      </c>
      <c r="N260" t="s">
        <v>41</v>
      </c>
      <c r="O260" t="s">
        <v>42</v>
      </c>
      <c r="Q260">
        <v>0</v>
      </c>
      <c r="R260">
        <v>0</v>
      </c>
      <c r="S260">
        <v>227000</v>
      </c>
      <c r="T260" t="s">
        <v>45</v>
      </c>
      <c r="U260" s="2">
        <v>219900</v>
      </c>
      <c r="V260" t="s">
        <v>37</v>
      </c>
      <c r="W260" s="3">
        <v>44091</v>
      </c>
      <c r="X260" s="2">
        <v>227000</v>
      </c>
      <c r="Y260">
        <v>227000</v>
      </c>
      <c r="Z260">
        <v>186.22</v>
      </c>
      <c r="AA260">
        <v>100</v>
      </c>
      <c r="AB260">
        <v>1219</v>
      </c>
      <c r="AE260">
        <v>9011</v>
      </c>
      <c r="AF260">
        <v>0.2069</v>
      </c>
    </row>
    <row r="261" spans="1:32" x14ac:dyDescent="0.2">
      <c r="A261" t="s">
        <v>395</v>
      </c>
      <c r="B261">
        <v>4</v>
      </c>
      <c r="C261">
        <v>2</v>
      </c>
      <c r="D261">
        <v>18</v>
      </c>
      <c r="F261" s="1">
        <v>2.1499999999999998E-2</v>
      </c>
      <c r="G261">
        <v>0</v>
      </c>
      <c r="I261" t="s">
        <v>55</v>
      </c>
      <c r="J261">
        <v>5000</v>
      </c>
      <c r="K261">
        <v>0</v>
      </c>
      <c r="L261">
        <v>18</v>
      </c>
      <c r="N261" t="s">
        <v>41</v>
      </c>
      <c r="Q261">
        <v>0</v>
      </c>
      <c r="R261">
        <v>0</v>
      </c>
      <c r="S261">
        <v>319999</v>
      </c>
      <c r="T261" t="s">
        <v>36</v>
      </c>
      <c r="U261" s="2">
        <v>329000</v>
      </c>
      <c r="V261" t="s">
        <v>37</v>
      </c>
      <c r="W261" s="3">
        <v>44109</v>
      </c>
      <c r="X261" s="2">
        <v>320000</v>
      </c>
      <c r="Y261">
        <v>320000</v>
      </c>
      <c r="Z261">
        <v>173.07</v>
      </c>
      <c r="AA261">
        <v>100</v>
      </c>
      <c r="AB261">
        <v>1849</v>
      </c>
      <c r="AE261">
        <v>7700</v>
      </c>
      <c r="AF261">
        <v>0.17680000000000001</v>
      </c>
    </row>
    <row r="262" spans="1:32" x14ac:dyDescent="0.2">
      <c r="A262" t="s">
        <v>396</v>
      </c>
      <c r="B262">
        <v>3</v>
      </c>
      <c r="C262">
        <v>2</v>
      </c>
      <c r="D262">
        <v>5</v>
      </c>
      <c r="E262" t="s">
        <v>32</v>
      </c>
      <c r="F262" s="1">
        <v>2.5000000000000001E-2</v>
      </c>
      <c r="G262">
        <v>5000</v>
      </c>
      <c r="H262" t="s">
        <v>202</v>
      </c>
      <c r="I262" t="s">
        <v>34</v>
      </c>
      <c r="J262">
        <v>3500</v>
      </c>
      <c r="K262">
        <v>0</v>
      </c>
      <c r="L262">
        <v>5</v>
      </c>
      <c r="N262" t="s">
        <v>168</v>
      </c>
      <c r="Q262">
        <v>0</v>
      </c>
      <c r="R262">
        <v>0</v>
      </c>
      <c r="S262">
        <v>349900</v>
      </c>
      <c r="T262" t="s">
        <v>36</v>
      </c>
      <c r="U262" s="2">
        <v>349900</v>
      </c>
      <c r="V262" t="s">
        <v>37</v>
      </c>
      <c r="W262" s="3">
        <v>44091</v>
      </c>
      <c r="X262" s="2">
        <v>350000</v>
      </c>
      <c r="Y262">
        <v>350000</v>
      </c>
      <c r="Z262">
        <v>174.91</v>
      </c>
      <c r="AA262">
        <v>100.03</v>
      </c>
      <c r="AB262">
        <v>2001</v>
      </c>
      <c r="AC262" t="s">
        <v>67</v>
      </c>
      <c r="AD262" t="s">
        <v>68</v>
      </c>
      <c r="AE262">
        <v>10791</v>
      </c>
      <c r="AF262">
        <v>0.2477</v>
      </c>
    </row>
    <row r="263" spans="1:32" x14ac:dyDescent="0.2">
      <c r="A263" t="s">
        <v>397</v>
      </c>
      <c r="B263">
        <v>3</v>
      </c>
      <c r="C263">
        <v>1.75</v>
      </c>
      <c r="D263">
        <v>54</v>
      </c>
      <c r="E263" t="s">
        <v>32</v>
      </c>
      <c r="F263" s="1">
        <v>2.2499999999999999E-2</v>
      </c>
      <c r="G263">
        <v>5300</v>
      </c>
      <c r="H263" t="s">
        <v>398</v>
      </c>
      <c r="I263" t="s">
        <v>34</v>
      </c>
      <c r="J263">
        <v>3000</v>
      </c>
      <c r="K263">
        <v>0</v>
      </c>
      <c r="L263">
        <v>54</v>
      </c>
      <c r="N263" t="s">
        <v>35</v>
      </c>
      <c r="Q263">
        <v>0</v>
      </c>
      <c r="R263">
        <v>0</v>
      </c>
      <c r="S263">
        <v>260000</v>
      </c>
      <c r="T263" t="s">
        <v>36</v>
      </c>
      <c r="U263" s="2">
        <v>274000</v>
      </c>
      <c r="V263" t="s">
        <v>37</v>
      </c>
      <c r="W263" s="3">
        <v>44138</v>
      </c>
      <c r="X263" s="2">
        <v>265000</v>
      </c>
      <c r="Y263">
        <v>265000</v>
      </c>
      <c r="Z263">
        <v>148.54</v>
      </c>
      <c r="AA263">
        <v>101.92</v>
      </c>
      <c r="AB263">
        <v>1784</v>
      </c>
      <c r="AE263">
        <v>6712</v>
      </c>
      <c r="AF263">
        <v>0.15409999999999999</v>
      </c>
    </row>
    <row r="264" spans="1:32" x14ac:dyDescent="0.2">
      <c r="A264" t="s">
        <v>399</v>
      </c>
      <c r="B264">
        <v>4</v>
      </c>
      <c r="C264">
        <v>2</v>
      </c>
      <c r="D264">
        <v>2</v>
      </c>
      <c r="E264" t="s">
        <v>32</v>
      </c>
      <c r="F264" s="4">
        <v>0.02</v>
      </c>
      <c r="G264">
        <v>0</v>
      </c>
      <c r="I264" t="s">
        <v>55</v>
      </c>
      <c r="J264">
        <v>2500</v>
      </c>
      <c r="K264">
        <v>0</v>
      </c>
      <c r="L264">
        <v>2</v>
      </c>
      <c r="M264" t="s">
        <v>40</v>
      </c>
      <c r="N264" t="s">
        <v>41</v>
      </c>
      <c r="O264" t="s">
        <v>42</v>
      </c>
      <c r="Q264">
        <v>0</v>
      </c>
      <c r="R264">
        <v>0</v>
      </c>
      <c r="S264">
        <v>264990</v>
      </c>
      <c r="T264" t="s">
        <v>45</v>
      </c>
      <c r="U264" s="2">
        <v>264990</v>
      </c>
      <c r="V264" t="s">
        <v>37</v>
      </c>
      <c r="W264" s="3">
        <v>44088</v>
      </c>
      <c r="X264" s="2">
        <v>266000</v>
      </c>
      <c r="Y264">
        <v>266000</v>
      </c>
      <c r="AA264">
        <v>100.38</v>
      </c>
      <c r="AE264">
        <v>8579</v>
      </c>
      <c r="AF264">
        <v>0.19689999999999999</v>
      </c>
    </row>
    <row r="265" spans="1:32" x14ac:dyDescent="0.2">
      <c r="A265" t="s">
        <v>400</v>
      </c>
      <c r="B265">
        <v>4</v>
      </c>
      <c r="C265">
        <v>2.5</v>
      </c>
      <c r="D265">
        <v>8</v>
      </c>
      <c r="E265" t="s">
        <v>32</v>
      </c>
      <c r="F265" s="1">
        <v>2.5000000000000001E-2</v>
      </c>
      <c r="G265">
        <v>4000</v>
      </c>
      <c r="H265" t="s">
        <v>401</v>
      </c>
      <c r="I265" t="s">
        <v>34</v>
      </c>
      <c r="J265">
        <v>3500</v>
      </c>
      <c r="K265">
        <v>0</v>
      </c>
      <c r="L265">
        <v>8</v>
      </c>
      <c r="M265" t="s">
        <v>40</v>
      </c>
      <c r="N265" t="s">
        <v>41</v>
      </c>
      <c r="O265" t="s">
        <v>42</v>
      </c>
      <c r="Q265">
        <v>0</v>
      </c>
      <c r="R265">
        <v>0</v>
      </c>
      <c r="S265">
        <v>355000</v>
      </c>
      <c r="T265" t="s">
        <v>36</v>
      </c>
      <c r="U265" s="2">
        <v>355000</v>
      </c>
      <c r="V265" t="s">
        <v>37</v>
      </c>
      <c r="W265" s="3">
        <v>44104</v>
      </c>
      <c r="X265" s="2">
        <v>355000</v>
      </c>
      <c r="Y265">
        <v>355000</v>
      </c>
      <c r="Z265">
        <v>158.91</v>
      </c>
      <c r="AA265">
        <v>100</v>
      </c>
      <c r="AB265">
        <v>2234</v>
      </c>
      <c r="AE265">
        <v>6534</v>
      </c>
      <c r="AF265">
        <v>0.15</v>
      </c>
    </row>
    <row r="266" spans="1:32" x14ac:dyDescent="0.2">
      <c r="A266" t="s">
        <v>402</v>
      </c>
      <c r="B266">
        <v>4</v>
      </c>
      <c r="C266">
        <v>2</v>
      </c>
      <c r="D266">
        <v>6</v>
      </c>
      <c r="F266" s="1">
        <v>2.5000000000000001E-2</v>
      </c>
      <c r="G266">
        <v>0</v>
      </c>
      <c r="I266" t="s">
        <v>55</v>
      </c>
      <c r="J266">
        <v>5000</v>
      </c>
      <c r="K266">
        <v>0</v>
      </c>
      <c r="L266">
        <v>6</v>
      </c>
      <c r="M266" t="s">
        <v>40</v>
      </c>
      <c r="N266" t="s">
        <v>35</v>
      </c>
      <c r="O266" t="s">
        <v>42</v>
      </c>
      <c r="Q266">
        <v>0</v>
      </c>
      <c r="R266">
        <v>0</v>
      </c>
      <c r="S266">
        <v>460000</v>
      </c>
      <c r="T266" t="s">
        <v>36</v>
      </c>
      <c r="U266" s="2">
        <v>460000</v>
      </c>
      <c r="V266" t="s">
        <v>37</v>
      </c>
      <c r="W266" s="3">
        <v>44141</v>
      </c>
      <c r="X266" s="2">
        <v>455000</v>
      </c>
      <c r="Y266">
        <v>455000</v>
      </c>
      <c r="Z266">
        <v>165.82</v>
      </c>
      <c r="AA266">
        <v>98.91</v>
      </c>
      <c r="AB266">
        <v>2744</v>
      </c>
      <c r="AC266" t="s">
        <v>67</v>
      </c>
      <c r="AD266" t="s">
        <v>68</v>
      </c>
      <c r="AE266">
        <v>11242</v>
      </c>
      <c r="AF266">
        <v>0.2581</v>
      </c>
    </row>
    <row r="267" spans="1:32" x14ac:dyDescent="0.2">
      <c r="A267" t="s">
        <v>403</v>
      </c>
      <c r="B267">
        <v>3</v>
      </c>
      <c r="C267">
        <v>2</v>
      </c>
      <c r="D267">
        <v>6</v>
      </c>
      <c r="F267" s="1">
        <v>2.5000000000000001E-2</v>
      </c>
      <c r="G267">
        <v>0</v>
      </c>
      <c r="I267" t="s">
        <v>55</v>
      </c>
      <c r="J267">
        <v>2500</v>
      </c>
      <c r="K267">
        <v>0</v>
      </c>
      <c r="L267">
        <v>6</v>
      </c>
      <c r="M267" t="s">
        <v>40</v>
      </c>
      <c r="N267" t="s">
        <v>35</v>
      </c>
      <c r="O267" t="s">
        <v>42</v>
      </c>
      <c r="Q267">
        <v>0</v>
      </c>
      <c r="R267">
        <v>0</v>
      </c>
      <c r="S267">
        <v>225000</v>
      </c>
      <c r="T267" t="s">
        <v>36</v>
      </c>
      <c r="U267" s="2">
        <v>215000</v>
      </c>
      <c r="V267" t="s">
        <v>37</v>
      </c>
      <c r="W267" s="3">
        <v>44092</v>
      </c>
      <c r="X267" s="2">
        <v>225000</v>
      </c>
      <c r="Y267">
        <v>225000</v>
      </c>
      <c r="Z267">
        <v>178.15</v>
      </c>
      <c r="AA267">
        <v>100</v>
      </c>
      <c r="AB267">
        <v>1263</v>
      </c>
      <c r="AE267">
        <v>6570</v>
      </c>
      <c r="AF267">
        <v>0.15079999999999999</v>
      </c>
    </row>
    <row r="268" spans="1:32" x14ac:dyDescent="0.2">
      <c r="A268" t="s">
        <v>404</v>
      </c>
      <c r="B268">
        <v>3</v>
      </c>
      <c r="C268">
        <v>1</v>
      </c>
      <c r="D268">
        <v>6</v>
      </c>
      <c r="E268" t="s">
        <v>75</v>
      </c>
      <c r="F268" s="4">
        <v>0.03</v>
      </c>
      <c r="G268">
        <v>0</v>
      </c>
      <c r="I268" t="s">
        <v>55</v>
      </c>
      <c r="J268">
        <v>2500</v>
      </c>
      <c r="K268">
        <v>0</v>
      </c>
      <c r="L268">
        <v>6</v>
      </c>
      <c r="M268" t="s">
        <v>40</v>
      </c>
      <c r="N268" t="s">
        <v>168</v>
      </c>
      <c r="O268" t="s">
        <v>42</v>
      </c>
      <c r="Q268">
        <v>0</v>
      </c>
      <c r="R268">
        <v>0</v>
      </c>
      <c r="S268">
        <v>119900</v>
      </c>
      <c r="T268" t="s">
        <v>125</v>
      </c>
      <c r="U268" s="2">
        <v>119900</v>
      </c>
      <c r="V268" t="s">
        <v>37</v>
      </c>
      <c r="W268" s="3">
        <v>44085</v>
      </c>
      <c r="X268" s="2">
        <v>115000</v>
      </c>
      <c r="Y268">
        <v>115000</v>
      </c>
      <c r="Z268">
        <v>115</v>
      </c>
      <c r="AA268">
        <v>95.91</v>
      </c>
      <c r="AB268">
        <v>1000</v>
      </c>
      <c r="AE268">
        <v>6972</v>
      </c>
      <c r="AF268">
        <v>0.16009999999999999</v>
      </c>
    </row>
    <row r="269" spans="1:32" x14ac:dyDescent="0.2">
      <c r="A269" t="s">
        <v>405</v>
      </c>
      <c r="B269">
        <v>4</v>
      </c>
      <c r="C269">
        <v>2</v>
      </c>
      <c r="D269">
        <v>13</v>
      </c>
      <c r="E269" t="s">
        <v>32</v>
      </c>
      <c r="F269" s="1">
        <v>2.5000000000000001E-2</v>
      </c>
      <c r="G269">
        <v>0</v>
      </c>
      <c r="I269" t="s">
        <v>55</v>
      </c>
      <c r="J269">
        <v>3500</v>
      </c>
      <c r="K269">
        <v>0</v>
      </c>
      <c r="L269">
        <v>13</v>
      </c>
      <c r="M269" t="s">
        <v>40</v>
      </c>
      <c r="N269" t="s">
        <v>35</v>
      </c>
      <c r="O269" t="s">
        <v>42</v>
      </c>
      <c r="Q269">
        <v>0</v>
      </c>
      <c r="R269">
        <v>0</v>
      </c>
      <c r="S269">
        <v>299950</v>
      </c>
      <c r="T269" t="s">
        <v>45</v>
      </c>
      <c r="U269" s="2">
        <v>299950</v>
      </c>
      <c r="V269" t="s">
        <v>37</v>
      </c>
      <c r="W269" s="3">
        <v>44105</v>
      </c>
      <c r="X269" s="2">
        <v>302500</v>
      </c>
      <c r="Y269">
        <v>302500</v>
      </c>
      <c r="Z269">
        <v>188.83</v>
      </c>
      <c r="AA269">
        <v>100.85</v>
      </c>
      <c r="AB269">
        <v>1602</v>
      </c>
      <c r="AE269">
        <v>12058</v>
      </c>
      <c r="AF269">
        <v>0.27679999999999999</v>
      </c>
    </row>
    <row r="270" spans="1:32" x14ac:dyDescent="0.2">
      <c r="A270" t="s">
        <v>406</v>
      </c>
      <c r="B270">
        <v>3</v>
      </c>
      <c r="C270">
        <v>2</v>
      </c>
      <c r="D270">
        <v>0</v>
      </c>
      <c r="F270" s="1">
        <v>2.5000000000000001E-2</v>
      </c>
      <c r="G270">
        <v>520</v>
      </c>
      <c r="H270" t="s">
        <v>150</v>
      </c>
      <c r="I270" t="s">
        <v>34</v>
      </c>
      <c r="J270">
        <v>2500</v>
      </c>
      <c r="K270">
        <v>0</v>
      </c>
      <c r="L270">
        <v>0</v>
      </c>
      <c r="N270" t="s">
        <v>35</v>
      </c>
      <c r="Q270">
        <v>0</v>
      </c>
      <c r="R270">
        <v>0</v>
      </c>
      <c r="S270">
        <v>230000</v>
      </c>
      <c r="T270" t="s">
        <v>36</v>
      </c>
      <c r="U270" s="2">
        <v>224900</v>
      </c>
      <c r="V270" t="s">
        <v>37</v>
      </c>
      <c r="W270" s="3">
        <v>44102</v>
      </c>
      <c r="X270" s="2">
        <v>230000</v>
      </c>
      <c r="Y270">
        <v>230000</v>
      </c>
      <c r="Z270">
        <v>214.75</v>
      </c>
      <c r="AA270">
        <v>100</v>
      </c>
      <c r="AB270">
        <v>1071</v>
      </c>
      <c r="AE270">
        <v>6900</v>
      </c>
      <c r="AF270">
        <v>0.15840000000000001</v>
      </c>
    </row>
    <row r="271" spans="1:32" x14ac:dyDescent="0.2">
      <c r="A271" t="s">
        <v>407</v>
      </c>
      <c r="B271">
        <v>3</v>
      </c>
      <c r="C271">
        <v>2</v>
      </c>
      <c r="D271">
        <v>0</v>
      </c>
      <c r="E271" t="s">
        <v>32</v>
      </c>
      <c r="F271" s="1">
        <v>2.5000000000000001E-2</v>
      </c>
      <c r="G271">
        <v>0</v>
      </c>
      <c r="I271" t="s">
        <v>55</v>
      </c>
      <c r="J271">
        <v>3000</v>
      </c>
      <c r="K271">
        <v>0</v>
      </c>
      <c r="L271">
        <v>0</v>
      </c>
      <c r="M271" t="s">
        <v>40</v>
      </c>
      <c r="N271" t="s">
        <v>51</v>
      </c>
      <c r="O271" t="s">
        <v>42</v>
      </c>
      <c r="Q271">
        <v>0</v>
      </c>
      <c r="R271">
        <v>0</v>
      </c>
      <c r="S271">
        <v>280000</v>
      </c>
      <c r="T271" t="s">
        <v>36</v>
      </c>
      <c r="U271" s="2">
        <v>269950</v>
      </c>
      <c r="V271" t="s">
        <v>37</v>
      </c>
      <c r="W271" s="3">
        <v>44095</v>
      </c>
      <c r="X271" s="2">
        <v>280000</v>
      </c>
      <c r="Y271">
        <v>280000</v>
      </c>
      <c r="Z271">
        <v>175</v>
      </c>
      <c r="AA271">
        <v>100</v>
      </c>
      <c r="AB271">
        <v>1600</v>
      </c>
      <c r="AE271">
        <v>6709</v>
      </c>
      <c r="AF271">
        <v>0.154</v>
      </c>
    </row>
    <row r="272" spans="1:32" x14ac:dyDescent="0.2">
      <c r="A272" t="s">
        <v>408</v>
      </c>
      <c r="B272">
        <v>3</v>
      </c>
      <c r="C272">
        <v>2</v>
      </c>
      <c r="D272">
        <v>4</v>
      </c>
      <c r="E272" t="s">
        <v>32</v>
      </c>
      <c r="F272" s="1">
        <v>2.5000000000000001E-2</v>
      </c>
      <c r="G272">
        <v>0</v>
      </c>
      <c r="I272" t="s">
        <v>55</v>
      </c>
      <c r="J272">
        <v>2500</v>
      </c>
      <c r="K272">
        <v>0</v>
      </c>
      <c r="L272">
        <v>4</v>
      </c>
      <c r="M272" t="s">
        <v>40</v>
      </c>
      <c r="N272" t="s">
        <v>35</v>
      </c>
      <c r="O272" t="s">
        <v>42</v>
      </c>
      <c r="Q272">
        <v>0</v>
      </c>
      <c r="R272">
        <v>0</v>
      </c>
      <c r="S272">
        <v>263500</v>
      </c>
      <c r="T272" t="s">
        <v>36</v>
      </c>
      <c r="U272" s="2">
        <v>263500</v>
      </c>
      <c r="V272" t="s">
        <v>37</v>
      </c>
      <c r="W272" s="3">
        <v>44104</v>
      </c>
      <c r="X272" s="2">
        <v>258500</v>
      </c>
      <c r="Y272">
        <v>258500</v>
      </c>
      <c r="Z272">
        <v>166.99</v>
      </c>
      <c r="AA272">
        <v>98.1</v>
      </c>
      <c r="AB272">
        <v>1548</v>
      </c>
      <c r="AE272">
        <v>7787</v>
      </c>
      <c r="AF272">
        <v>0.17879999999999999</v>
      </c>
    </row>
    <row r="273" spans="1:32" x14ac:dyDescent="0.2">
      <c r="A273" t="s">
        <v>409</v>
      </c>
      <c r="B273">
        <v>3</v>
      </c>
      <c r="C273">
        <v>1.75</v>
      </c>
      <c r="D273">
        <v>6</v>
      </c>
      <c r="F273" s="1">
        <v>2.5000000000000001E-2</v>
      </c>
      <c r="G273">
        <v>0</v>
      </c>
      <c r="I273" t="s">
        <v>55</v>
      </c>
      <c r="J273">
        <v>3000</v>
      </c>
      <c r="K273">
        <v>0</v>
      </c>
      <c r="L273">
        <v>6</v>
      </c>
      <c r="N273" t="s">
        <v>35</v>
      </c>
      <c r="Q273">
        <v>0</v>
      </c>
      <c r="R273">
        <v>0</v>
      </c>
      <c r="S273">
        <v>319000</v>
      </c>
      <c r="T273" t="s">
        <v>36</v>
      </c>
      <c r="U273" s="2">
        <v>319000</v>
      </c>
      <c r="V273" t="s">
        <v>37</v>
      </c>
      <c r="W273" s="3">
        <v>44118</v>
      </c>
      <c r="X273" s="2">
        <v>318000</v>
      </c>
      <c r="Y273">
        <v>318000</v>
      </c>
      <c r="Z273">
        <v>182.03</v>
      </c>
      <c r="AA273">
        <v>99.69</v>
      </c>
      <c r="AB273">
        <v>1747</v>
      </c>
      <c r="AE273">
        <v>12466</v>
      </c>
      <c r="AF273">
        <v>0.28620000000000001</v>
      </c>
    </row>
    <row r="274" spans="1:32" x14ac:dyDescent="0.2">
      <c r="A274" t="s">
        <v>410</v>
      </c>
      <c r="B274">
        <v>3</v>
      </c>
      <c r="C274">
        <v>2</v>
      </c>
      <c r="D274">
        <v>4</v>
      </c>
      <c r="E274" t="s">
        <v>75</v>
      </c>
      <c r="F274" s="1">
        <v>2.5000000000000001E-2</v>
      </c>
      <c r="G274">
        <v>0</v>
      </c>
      <c r="I274" t="s">
        <v>55</v>
      </c>
      <c r="J274">
        <v>3000</v>
      </c>
      <c r="K274">
        <v>0</v>
      </c>
      <c r="L274">
        <v>4</v>
      </c>
      <c r="N274" t="s">
        <v>168</v>
      </c>
      <c r="Q274">
        <v>0</v>
      </c>
      <c r="R274">
        <v>0</v>
      </c>
      <c r="S274">
        <v>299000</v>
      </c>
      <c r="T274" t="s">
        <v>36</v>
      </c>
      <c r="U274" s="2">
        <v>299000</v>
      </c>
      <c r="V274" t="s">
        <v>37</v>
      </c>
      <c r="W274" s="3">
        <v>44137</v>
      </c>
      <c r="X274" s="2">
        <v>288000</v>
      </c>
      <c r="Y274">
        <v>288000</v>
      </c>
      <c r="Z274">
        <v>174.44</v>
      </c>
      <c r="AA274">
        <v>96.32</v>
      </c>
      <c r="AB274">
        <v>1651</v>
      </c>
      <c r="AE274">
        <v>12161</v>
      </c>
      <c r="AF274">
        <v>0.2792</v>
      </c>
    </row>
    <row r="275" spans="1:32" x14ac:dyDescent="0.2">
      <c r="A275" t="s">
        <v>411</v>
      </c>
      <c r="B275">
        <v>4</v>
      </c>
      <c r="C275">
        <v>3</v>
      </c>
      <c r="D275">
        <v>20</v>
      </c>
      <c r="E275" t="s">
        <v>32</v>
      </c>
      <c r="F275" s="1">
        <v>0.02</v>
      </c>
      <c r="G275">
        <v>0</v>
      </c>
      <c r="I275" t="s">
        <v>55</v>
      </c>
      <c r="J275">
        <v>3500</v>
      </c>
      <c r="K275">
        <v>0</v>
      </c>
      <c r="L275">
        <v>20</v>
      </c>
      <c r="M275" t="s">
        <v>40</v>
      </c>
      <c r="N275" t="s">
        <v>41</v>
      </c>
      <c r="O275" t="s">
        <v>42</v>
      </c>
      <c r="Q275">
        <v>0</v>
      </c>
      <c r="R275">
        <v>0</v>
      </c>
      <c r="S275">
        <v>359900</v>
      </c>
      <c r="T275" t="s">
        <v>36</v>
      </c>
      <c r="U275" s="2">
        <v>359900</v>
      </c>
      <c r="V275" t="s">
        <v>37</v>
      </c>
      <c r="W275" s="3">
        <v>44134</v>
      </c>
      <c r="X275" s="2">
        <v>365000</v>
      </c>
      <c r="Y275">
        <v>365000</v>
      </c>
      <c r="Z275">
        <v>166.51</v>
      </c>
      <c r="AA275">
        <v>101.42</v>
      </c>
      <c r="AB275">
        <v>2192</v>
      </c>
      <c r="AC275" t="s">
        <v>48</v>
      </c>
      <c r="AD275" t="s">
        <v>49</v>
      </c>
      <c r="AE275">
        <v>8164</v>
      </c>
      <c r="AF275">
        <v>0.18740000000000001</v>
      </c>
    </row>
    <row r="276" spans="1:32" x14ac:dyDescent="0.2">
      <c r="A276" t="s">
        <v>412</v>
      </c>
      <c r="B276">
        <v>3</v>
      </c>
      <c r="C276">
        <v>1.75</v>
      </c>
      <c r="D276">
        <v>38</v>
      </c>
      <c r="E276" t="s">
        <v>32</v>
      </c>
      <c r="F276" s="1">
        <v>2.2499999999999999E-2</v>
      </c>
      <c r="G276">
        <v>0</v>
      </c>
      <c r="I276" t="s">
        <v>55</v>
      </c>
      <c r="J276">
        <v>2500</v>
      </c>
      <c r="K276">
        <v>0</v>
      </c>
      <c r="L276">
        <v>38</v>
      </c>
      <c r="M276" t="s">
        <v>40</v>
      </c>
      <c r="N276" t="s">
        <v>35</v>
      </c>
      <c r="O276" t="s">
        <v>42</v>
      </c>
      <c r="Q276">
        <v>0</v>
      </c>
      <c r="R276">
        <v>0</v>
      </c>
      <c r="S276">
        <v>265000</v>
      </c>
      <c r="T276" t="s">
        <v>36</v>
      </c>
      <c r="U276" s="2">
        <v>264900</v>
      </c>
      <c r="V276" t="s">
        <v>37</v>
      </c>
      <c r="W276" s="3">
        <v>44112</v>
      </c>
      <c r="X276" s="2">
        <v>265500</v>
      </c>
      <c r="Y276">
        <v>265500</v>
      </c>
      <c r="Z276">
        <v>177.12</v>
      </c>
      <c r="AA276">
        <v>100.19</v>
      </c>
      <c r="AB276">
        <v>1499</v>
      </c>
      <c r="AE276">
        <v>9375</v>
      </c>
      <c r="AF276">
        <v>0.2152</v>
      </c>
    </row>
    <row r="277" spans="1:32" x14ac:dyDescent="0.2">
      <c r="A277" t="s">
        <v>413</v>
      </c>
      <c r="B277">
        <v>3</v>
      </c>
      <c r="C277">
        <v>2</v>
      </c>
      <c r="D277">
        <v>0</v>
      </c>
      <c r="E277" t="s">
        <v>32</v>
      </c>
      <c r="F277" s="1">
        <v>2.5000000000000001E-2</v>
      </c>
      <c r="G277">
        <v>7300</v>
      </c>
      <c r="H277" t="s">
        <v>414</v>
      </c>
      <c r="I277" t="s">
        <v>34</v>
      </c>
      <c r="J277">
        <v>2500</v>
      </c>
      <c r="K277">
        <v>85</v>
      </c>
      <c r="L277">
        <v>0</v>
      </c>
      <c r="M277" t="s">
        <v>40</v>
      </c>
      <c r="N277" t="s">
        <v>35</v>
      </c>
      <c r="O277" t="s">
        <v>42</v>
      </c>
      <c r="Q277">
        <v>0</v>
      </c>
      <c r="R277">
        <v>0</v>
      </c>
      <c r="S277">
        <v>245000</v>
      </c>
      <c r="T277" t="s">
        <v>36</v>
      </c>
      <c r="U277" s="2">
        <v>245000</v>
      </c>
      <c r="V277" t="s">
        <v>37</v>
      </c>
      <c r="W277" s="3">
        <v>44113</v>
      </c>
      <c r="X277" s="2">
        <v>245000</v>
      </c>
      <c r="Y277">
        <v>245000</v>
      </c>
      <c r="Z277">
        <v>198.06</v>
      </c>
      <c r="AA277">
        <v>100</v>
      </c>
      <c r="AB277">
        <v>1237</v>
      </c>
      <c r="AE277">
        <v>3652</v>
      </c>
      <c r="AF277">
        <v>8.3799999999999999E-2</v>
      </c>
    </row>
    <row r="278" spans="1:32" x14ac:dyDescent="0.2">
      <c r="A278" t="s">
        <v>415</v>
      </c>
      <c r="B278">
        <v>3</v>
      </c>
      <c r="C278">
        <v>1.75</v>
      </c>
      <c r="D278">
        <v>3</v>
      </c>
      <c r="F278" s="4">
        <v>0.02</v>
      </c>
      <c r="G278">
        <v>0</v>
      </c>
      <c r="I278" t="s">
        <v>55</v>
      </c>
      <c r="J278">
        <v>4000</v>
      </c>
      <c r="K278">
        <v>0</v>
      </c>
      <c r="L278">
        <v>3</v>
      </c>
      <c r="M278" t="s">
        <v>40</v>
      </c>
      <c r="N278" t="s">
        <v>168</v>
      </c>
      <c r="O278" t="s">
        <v>42</v>
      </c>
      <c r="Q278">
        <v>0</v>
      </c>
      <c r="R278">
        <v>0</v>
      </c>
      <c r="S278">
        <v>460000</v>
      </c>
      <c r="T278" t="s">
        <v>36</v>
      </c>
      <c r="U278" s="2">
        <v>399000</v>
      </c>
      <c r="V278" t="s">
        <v>37</v>
      </c>
      <c r="W278" s="3">
        <v>44091</v>
      </c>
      <c r="X278" s="2">
        <v>460000</v>
      </c>
      <c r="Y278">
        <v>460000</v>
      </c>
      <c r="Z278">
        <v>287.5</v>
      </c>
      <c r="AA278">
        <v>100</v>
      </c>
      <c r="AB278">
        <v>1600</v>
      </c>
      <c r="AE278">
        <v>45382</v>
      </c>
      <c r="AF278">
        <v>1.0418000000000001</v>
      </c>
    </row>
    <row r="279" spans="1:32" x14ac:dyDescent="0.2">
      <c r="A279" t="s">
        <v>416</v>
      </c>
      <c r="B279">
        <v>4</v>
      </c>
      <c r="C279">
        <v>3</v>
      </c>
      <c r="D279">
        <v>12</v>
      </c>
      <c r="E279" t="s">
        <v>32</v>
      </c>
      <c r="F279" s="1">
        <v>2.5000000000000001E-2</v>
      </c>
      <c r="G279">
        <v>0</v>
      </c>
      <c r="I279" t="s">
        <v>55</v>
      </c>
      <c r="J279">
        <v>3500</v>
      </c>
      <c r="K279">
        <v>75</v>
      </c>
      <c r="L279">
        <v>12</v>
      </c>
      <c r="M279" t="s">
        <v>40</v>
      </c>
      <c r="N279" t="s">
        <v>41</v>
      </c>
      <c r="O279" t="s">
        <v>42</v>
      </c>
      <c r="Q279">
        <v>0</v>
      </c>
      <c r="R279">
        <v>0</v>
      </c>
      <c r="S279">
        <v>381900</v>
      </c>
      <c r="T279" t="s">
        <v>36</v>
      </c>
      <c r="U279" s="2">
        <v>381900</v>
      </c>
      <c r="V279" t="s">
        <v>37</v>
      </c>
      <c r="W279" s="3">
        <v>44148</v>
      </c>
      <c r="X279" s="2">
        <v>382000</v>
      </c>
      <c r="Y279">
        <v>382000</v>
      </c>
      <c r="Z279">
        <v>160.71</v>
      </c>
      <c r="AA279">
        <v>100.03</v>
      </c>
      <c r="AB279">
        <v>2377</v>
      </c>
      <c r="AC279" t="s">
        <v>234</v>
      </c>
      <c r="AD279" t="s">
        <v>235</v>
      </c>
      <c r="AE279">
        <v>8096</v>
      </c>
      <c r="AF279">
        <v>0.18590000000000001</v>
      </c>
    </row>
    <row r="280" spans="1:32" x14ac:dyDescent="0.2">
      <c r="A280" t="s">
        <v>417</v>
      </c>
      <c r="B280">
        <v>4</v>
      </c>
      <c r="C280">
        <v>2</v>
      </c>
      <c r="D280">
        <v>46</v>
      </c>
      <c r="E280" t="s">
        <v>32</v>
      </c>
      <c r="F280" s="4">
        <v>0.02</v>
      </c>
      <c r="G280">
        <v>0</v>
      </c>
      <c r="I280" t="s">
        <v>55</v>
      </c>
      <c r="J280">
        <v>4000</v>
      </c>
      <c r="K280">
        <v>0</v>
      </c>
      <c r="L280">
        <v>46</v>
      </c>
      <c r="M280" t="s">
        <v>40</v>
      </c>
      <c r="N280" t="s">
        <v>41</v>
      </c>
      <c r="O280" t="s">
        <v>42</v>
      </c>
      <c r="Q280">
        <v>0</v>
      </c>
      <c r="R280">
        <v>0</v>
      </c>
      <c r="S280">
        <v>465000</v>
      </c>
      <c r="T280" t="s">
        <v>36</v>
      </c>
      <c r="U280" s="2">
        <v>465000</v>
      </c>
      <c r="V280" t="s">
        <v>37</v>
      </c>
      <c r="W280" s="3">
        <v>44182</v>
      </c>
      <c r="X280" s="2">
        <v>465000</v>
      </c>
      <c r="Y280">
        <v>465000</v>
      </c>
      <c r="Z280">
        <v>182.35</v>
      </c>
      <c r="AA280">
        <v>100</v>
      </c>
      <c r="AB280">
        <v>2550</v>
      </c>
      <c r="AC280" t="s">
        <v>67</v>
      </c>
      <c r="AD280" t="s">
        <v>68</v>
      </c>
      <c r="AE280">
        <v>11873</v>
      </c>
      <c r="AF280">
        <v>0.27260000000000001</v>
      </c>
    </row>
    <row r="281" spans="1:32" x14ac:dyDescent="0.2">
      <c r="A281" t="s">
        <v>418</v>
      </c>
      <c r="B281">
        <v>5</v>
      </c>
      <c r="C281">
        <v>3</v>
      </c>
      <c r="D281">
        <v>29</v>
      </c>
      <c r="E281" t="s">
        <v>32</v>
      </c>
      <c r="F281" s="4">
        <v>0.03</v>
      </c>
      <c r="G281">
        <v>0</v>
      </c>
      <c r="I281" t="s">
        <v>55</v>
      </c>
      <c r="J281">
        <v>6500</v>
      </c>
      <c r="K281">
        <v>270</v>
      </c>
      <c r="L281">
        <v>29</v>
      </c>
      <c r="M281" t="s">
        <v>40</v>
      </c>
      <c r="N281" t="s">
        <v>168</v>
      </c>
      <c r="O281" t="s">
        <v>42</v>
      </c>
      <c r="Q281">
        <v>125</v>
      </c>
      <c r="R281">
        <v>0</v>
      </c>
      <c r="S281">
        <v>629000</v>
      </c>
      <c r="T281" t="s">
        <v>36</v>
      </c>
      <c r="U281" s="2">
        <v>649900</v>
      </c>
      <c r="V281" t="s">
        <v>37</v>
      </c>
      <c r="W281" s="3">
        <v>44132</v>
      </c>
      <c r="X281" s="2">
        <v>629000</v>
      </c>
      <c r="Y281">
        <v>629000</v>
      </c>
      <c r="Z281">
        <v>191.07</v>
      </c>
      <c r="AA281">
        <v>100</v>
      </c>
      <c r="AB281">
        <v>3292</v>
      </c>
      <c r="AC281" t="s">
        <v>111</v>
      </c>
      <c r="AD281" t="s">
        <v>112</v>
      </c>
      <c r="AE281">
        <v>19128</v>
      </c>
      <c r="AF281">
        <v>0.43909999999999999</v>
      </c>
    </row>
    <row r="282" spans="1:32" x14ac:dyDescent="0.2">
      <c r="A282" t="s">
        <v>419</v>
      </c>
      <c r="B282">
        <v>3</v>
      </c>
      <c r="C282">
        <v>1.5</v>
      </c>
      <c r="D282">
        <v>5</v>
      </c>
      <c r="F282" s="4">
        <v>0.02</v>
      </c>
      <c r="G282">
        <v>0</v>
      </c>
      <c r="I282" t="s">
        <v>55</v>
      </c>
      <c r="J282">
        <v>2500</v>
      </c>
      <c r="K282">
        <v>0</v>
      </c>
      <c r="L282">
        <v>5</v>
      </c>
      <c r="M282" t="s">
        <v>40</v>
      </c>
      <c r="N282" t="s">
        <v>41</v>
      </c>
      <c r="O282" t="s">
        <v>42</v>
      </c>
      <c r="Q282">
        <v>0</v>
      </c>
      <c r="R282">
        <v>0</v>
      </c>
      <c r="S282">
        <v>224995</v>
      </c>
      <c r="T282" t="s">
        <v>125</v>
      </c>
      <c r="U282" s="2">
        <v>224995</v>
      </c>
      <c r="V282" t="s">
        <v>37</v>
      </c>
      <c r="W282" s="3">
        <v>44106</v>
      </c>
      <c r="X282" s="2">
        <v>230000</v>
      </c>
      <c r="Y282">
        <v>230000</v>
      </c>
      <c r="Z282">
        <v>164.76</v>
      </c>
      <c r="AA282">
        <v>102.22</v>
      </c>
      <c r="AB282">
        <v>1396</v>
      </c>
      <c r="AE282">
        <v>6944</v>
      </c>
      <c r="AF282">
        <v>0.15939999999999999</v>
      </c>
    </row>
    <row r="283" spans="1:32" x14ac:dyDescent="0.2">
      <c r="A283" t="s">
        <v>420</v>
      </c>
      <c r="B283">
        <v>4</v>
      </c>
      <c r="C283">
        <v>2</v>
      </c>
      <c r="D283">
        <v>4</v>
      </c>
      <c r="E283" t="s">
        <v>32</v>
      </c>
      <c r="F283" s="1">
        <v>2.5000000000000001E-2</v>
      </c>
      <c r="G283">
        <v>0</v>
      </c>
      <c r="I283" t="s">
        <v>55</v>
      </c>
      <c r="J283">
        <v>3500</v>
      </c>
      <c r="K283">
        <v>0</v>
      </c>
      <c r="L283">
        <v>4</v>
      </c>
      <c r="M283" t="s">
        <v>40</v>
      </c>
      <c r="N283" t="s">
        <v>41</v>
      </c>
      <c r="O283" t="s">
        <v>42</v>
      </c>
      <c r="Q283">
        <v>0</v>
      </c>
      <c r="R283">
        <v>0</v>
      </c>
      <c r="S283">
        <v>365000</v>
      </c>
      <c r="T283" t="s">
        <v>36</v>
      </c>
      <c r="U283" s="2">
        <v>365000</v>
      </c>
      <c r="V283" t="s">
        <v>37</v>
      </c>
      <c r="W283" s="3">
        <v>44125</v>
      </c>
      <c r="X283" s="2">
        <v>385000</v>
      </c>
      <c r="Y283">
        <v>385000</v>
      </c>
      <c r="Z283">
        <v>189.84</v>
      </c>
      <c r="AA283">
        <v>105.48</v>
      </c>
      <c r="AB283">
        <v>2028</v>
      </c>
      <c r="AE283">
        <v>9835</v>
      </c>
      <c r="AF283">
        <v>0.2258</v>
      </c>
    </row>
    <row r="284" spans="1:32" x14ac:dyDescent="0.2">
      <c r="A284" t="s">
        <v>421</v>
      </c>
      <c r="B284">
        <v>4</v>
      </c>
      <c r="C284">
        <v>2.5</v>
      </c>
      <c r="D284">
        <v>8</v>
      </c>
      <c r="F284" s="1">
        <v>2.5000000000000001E-2</v>
      </c>
      <c r="G284">
        <v>750</v>
      </c>
      <c r="H284" t="s">
        <v>200</v>
      </c>
      <c r="I284" t="s">
        <v>34</v>
      </c>
      <c r="J284">
        <v>3500</v>
      </c>
      <c r="K284">
        <v>0</v>
      </c>
      <c r="L284">
        <v>8</v>
      </c>
      <c r="N284" t="s">
        <v>35</v>
      </c>
      <c r="Q284">
        <v>0</v>
      </c>
      <c r="R284">
        <v>0</v>
      </c>
      <c r="S284">
        <v>330000</v>
      </c>
      <c r="T284" t="s">
        <v>125</v>
      </c>
      <c r="U284" s="2">
        <v>330000</v>
      </c>
      <c r="V284" t="s">
        <v>37</v>
      </c>
      <c r="W284" s="3">
        <v>44133</v>
      </c>
      <c r="X284" s="2">
        <v>337000</v>
      </c>
      <c r="Y284">
        <v>337000</v>
      </c>
      <c r="Z284">
        <v>117.42</v>
      </c>
      <c r="AA284">
        <v>102.12</v>
      </c>
      <c r="AB284">
        <v>2870</v>
      </c>
      <c r="AE284">
        <v>6270</v>
      </c>
      <c r="AF284">
        <v>0.1439</v>
      </c>
    </row>
    <row r="285" spans="1:32" x14ac:dyDescent="0.2">
      <c r="A285" t="s">
        <v>422</v>
      </c>
      <c r="B285">
        <v>3</v>
      </c>
      <c r="C285">
        <v>2</v>
      </c>
      <c r="D285">
        <v>3</v>
      </c>
      <c r="F285" s="1">
        <v>2.5000000000000001E-2</v>
      </c>
      <c r="G285">
        <v>0</v>
      </c>
      <c r="I285" t="s">
        <v>55</v>
      </c>
      <c r="J285">
        <v>3000</v>
      </c>
      <c r="K285">
        <v>0</v>
      </c>
      <c r="L285">
        <v>3</v>
      </c>
      <c r="N285" t="s">
        <v>41</v>
      </c>
      <c r="Q285">
        <v>0</v>
      </c>
      <c r="R285">
        <v>0</v>
      </c>
      <c r="S285">
        <v>300000</v>
      </c>
      <c r="T285" t="s">
        <v>36</v>
      </c>
      <c r="U285" s="2">
        <v>300000</v>
      </c>
      <c r="V285" t="s">
        <v>37</v>
      </c>
      <c r="W285" s="3">
        <v>44118</v>
      </c>
      <c r="X285" s="2">
        <v>302000</v>
      </c>
      <c r="Y285">
        <v>302000</v>
      </c>
      <c r="Z285">
        <v>188.75</v>
      </c>
      <c r="AA285">
        <v>100.67</v>
      </c>
      <c r="AB285">
        <v>1600</v>
      </c>
      <c r="AE285">
        <v>10275</v>
      </c>
      <c r="AF285">
        <v>0.2359</v>
      </c>
    </row>
    <row r="286" spans="1:32" x14ac:dyDescent="0.2">
      <c r="A286" t="s">
        <v>423</v>
      </c>
      <c r="B286">
        <v>4</v>
      </c>
      <c r="C286">
        <v>2.5</v>
      </c>
      <c r="D286">
        <v>37</v>
      </c>
      <c r="F286" s="4">
        <v>0.02</v>
      </c>
      <c r="G286">
        <v>5535</v>
      </c>
      <c r="H286" t="s">
        <v>424</v>
      </c>
      <c r="I286" t="s">
        <v>34</v>
      </c>
      <c r="J286">
        <v>5000</v>
      </c>
      <c r="K286">
        <v>0</v>
      </c>
      <c r="L286">
        <v>37</v>
      </c>
      <c r="N286" t="s">
        <v>41</v>
      </c>
      <c r="Q286">
        <v>0</v>
      </c>
      <c r="R286">
        <v>0</v>
      </c>
      <c r="S286">
        <v>369000</v>
      </c>
      <c r="T286" t="s">
        <v>36</v>
      </c>
      <c r="U286" s="2">
        <v>379000</v>
      </c>
      <c r="V286" t="s">
        <v>37</v>
      </c>
      <c r="W286" s="3">
        <v>44144</v>
      </c>
      <c r="X286" s="2">
        <v>369000</v>
      </c>
      <c r="Y286">
        <v>369000</v>
      </c>
      <c r="Z286">
        <v>136.31</v>
      </c>
      <c r="AA286">
        <v>100</v>
      </c>
      <c r="AB286">
        <v>2707</v>
      </c>
      <c r="AE286">
        <v>5662</v>
      </c>
      <c r="AF286">
        <v>0.13</v>
      </c>
    </row>
    <row r="287" spans="1:32" x14ac:dyDescent="0.2">
      <c r="A287" t="s">
        <v>425</v>
      </c>
      <c r="B287">
        <v>3</v>
      </c>
      <c r="C287">
        <v>2</v>
      </c>
      <c r="D287">
        <v>6</v>
      </c>
      <c r="E287" t="s">
        <v>32</v>
      </c>
      <c r="F287" s="5">
        <v>2000</v>
      </c>
      <c r="G287">
        <v>8782</v>
      </c>
      <c r="H287" t="s">
        <v>426</v>
      </c>
      <c r="I287" t="s">
        <v>34</v>
      </c>
      <c r="J287">
        <v>2000</v>
      </c>
      <c r="K287">
        <v>0</v>
      </c>
      <c r="L287">
        <v>6</v>
      </c>
      <c r="M287" t="s">
        <v>40</v>
      </c>
      <c r="N287" t="s">
        <v>41</v>
      </c>
      <c r="O287" t="s">
        <v>42</v>
      </c>
      <c r="Q287">
        <v>0</v>
      </c>
      <c r="R287">
        <v>0</v>
      </c>
      <c r="S287">
        <v>292750</v>
      </c>
      <c r="T287" t="s">
        <v>36</v>
      </c>
      <c r="U287" s="2">
        <v>292750</v>
      </c>
      <c r="V287" t="s">
        <v>37</v>
      </c>
      <c r="W287" s="3">
        <v>44069</v>
      </c>
      <c r="X287" s="2">
        <v>292750</v>
      </c>
      <c r="Y287">
        <v>292750</v>
      </c>
      <c r="AA287">
        <v>100</v>
      </c>
      <c r="AE287">
        <v>6970</v>
      </c>
      <c r="AF287">
        <v>0.16</v>
      </c>
    </row>
    <row r="288" spans="1:32" x14ac:dyDescent="0.2">
      <c r="A288" t="s">
        <v>427</v>
      </c>
      <c r="B288">
        <v>5</v>
      </c>
      <c r="C288">
        <v>3</v>
      </c>
      <c r="D288">
        <v>98</v>
      </c>
      <c r="F288" s="4">
        <v>0.02</v>
      </c>
      <c r="G288">
        <v>0</v>
      </c>
      <c r="J288">
        <v>4000</v>
      </c>
      <c r="K288">
        <v>0</v>
      </c>
      <c r="L288">
        <v>98</v>
      </c>
      <c r="M288" t="s">
        <v>40</v>
      </c>
      <c r="N288" t="s">
        <v>35</v>
      </c>
      <c r="O288" t="s">
        <v>42</v>
      </c>
      <c r="Q288">
        <v>0</v>
      </c>
      <c r="R288">
        <v>0</v>
      </c>
      <c r="S288">
        <v>440000</v>
      </c>
      <c r="T288" t="s">
        <v>36</v>
      </c>
      <c r="U288" s="2">
        <v>460000</v>
      </c>
      <c r="V288" t="s">
        <v>37</v>
      </c>
      <c r="W288" s="3">
        <v>44224</v>
      </c>
      <c r="X288" s="2">
        <v>427000</v>
      </c>
      <c r="Y288">
        <v>427000</v>
      </c>
      <c r="Z288">
        <v>133.94</v>
      </c>
      <c r="AA288">
        <v>97.05</v>
      </c>
      <c r="AB288">
        <v>3188</v>
      </c>
      <c r="AE288">
        <v>10018</v>
      </c>
      <c r="AF288">
        <v>0.23</v>
      </c>
    </row>
    <row r="289" spans="1:32" x14ac:dyDescent="0.2">
      <c r="A289" t="s">
        <v>428</v>
      </c>
      <c r="B289">
        <v>4</v>
      </c>
      <c r="C289">
        <v>1.75</v>
      </c>
      <c r="D289">
        <v>10</v>
      </c>
      <c r="E289" t="s">
        <v>32</v>
      </c>
      <c r="F289" s="1">
        <v>2.5000000000000001E-2</v>
      </c>
      <c r="G289">
        <v>0</v>
      </c>
      <c r="I289" t="s">
        <v>55</v>
      </c>
      <c r="J289">
        <v>5000</v>
      </c>
      <c r="K289">
        <v>0</v>
      </c>
      <c r="L289">
        <v>10</v>
      </c>
      <c r="N289" t="s">
        <v>35</v>
      </c>
      <c r="Q289">
        <v>0</v>
      </c>
      <c r="R289">
        <v>0</v>
      </c>
      <c r="S289">
        <v>290000</v>
      </c>
      <c r="T289" t="s">
        <v>45</v>
      </c>
      <c r="U289" s="2">
        <v>279900</v>
      </c>
      <c r="V289" t="s">
        <v>37</v>
      </c>
      <c r="W289" s="3">
        <v>44246</v>
      </c>
      <c r="X289" s="2">
        <v>290000</v>
      </c>
      <c r="Y289">
        <v>290000</v>
      </c>
      <c r="Z289">
        <v>160.49</v>
      </c>
      <c r="AA289">
        <v>100</v>
      </c>
      <c r="AB289">
        <v>1807</v>
      </c>
      <c r="AE289">
        <v>6339</v>
      </c>
      <c r="AF289">
        <v>0.14549999999999999</v>
      </c>
    </row>
    <row r="290" spans="1:32" x14ac:dyDescent="0.2">
      <c r="A290" t="s">
        <v>429</v>
      </c>
      <c r="B290">
        <v>3</v>
      </c>
      <c r="C290">
        <v>1.75</v>
      </c>
      <c r="D290">
        <v>0</v>
      </c>
      <c r="F290" s="1">
        <v>2.5000000000000001E-2</v>
      </c>
      <c r="G290">
        <v>0</v>
      </c>
      <c r="I290" t="s">
        <v>55</v>
      </c>
      <c r="J290">
        <v>2500</v>
      </c>
      <c r="K290">
        <v>0</v>
      </c>
      <c r="L290">
        <v>0</v>
      </c>
      <c r="M290" t="s">
        <v>40</v>
      </c>
      <c r="N290" t="s">
        <v>35</v>
      </c>
      <c r="O290" t="s">
        <v>42</v>
      </c>
      <c r="Q290">
        <v>0</v>
      </c>
      <c r="R290">
        <v>0</v>
      </c>
      <c r="S290">
        <v>230000</v>
      </c>
      <c r="T290" t="s">
        <v>125</v>
      </c>
      <c r="U290" s="2">
        <v>230000</v>
      </c>
      <c r="V290" t="s">
        <v>37</v>
      </c>
      <c r="W290" s="3">
        <v>44113</v>
      </c>
      <c r="X290" s="2">
        <v>215000</v>
      </c>
      <c r="Y290">
        <v>215000</v>
      </c>
      <c r="Z290">
        <v>176.37</v>
      </c>
      <c r="AA290">
        <v>93.48</v>
      </c>
      <c r="AB290">
        <v>1219</v>
      </c>
      <c r="AE290">
        <v>6419</v>
      </c>
      <c r="AF290">
        <v>0.1474</v>
      </c>
    </row>
    <row r="291" spans="1:32" x14ac:dyDescent="0.2">
      <c r="A291" t="s">
        <v>430</v>
      </c>
      <c r="B291">
        <v>3</v>
      </c>
      <c r="C291">
        <v>2.5</v>
      </c>
      <c r="D291">
        <v>4</v>
      </c>
      <c r="F291" s="1">
        <v>2.5000000000000001E-2</v>
      </c>
      <c r="G291">
        <v>0</v>
      </c>
      <c r="I291" t="s">
        <v>55</v>
      </c>
      <c r="J291">
        <v>3000</v>
      </c>
      <c r="K291">
        <v>35</v>
      </c>
      <c r="L291">
        <v>4</v>
      </c>
      <c r="N291" t="s">
        <v>41</v>
      </c>
      <c r="Q291">
        <v>0</v>
      </c>
      <c r="R291">
        <v>0</v>
      </c>
      <c r="S291">
        <v>359000</v>
      </c>
      <c r="T291" t="s">
        <v>36</v>
      </c>
      <c r="U291" s="2">
        <v>359000</v>
      </c>
      <c r="V291" t="s">
        <v>37</v>
      </c>
      <c r="W291" s="3">
        <v>44127</v>
      </c>
      <c r="X291" s="2">
        <v>345000</v>
      </c>
      <c r="Y291">
        <v>345000</v>
      </c>
      <c r="Z291">
        <v>176.11</v>
      </c>
      <c r="AA291">
        <v>96.1</v>
      </c>
      <c r="AB291">
        <v>1959</v>
      </c>
      <c r="AC291" t="s">
        <v>67</v>
      </c>
      <c r="AD291" t="s">
        <v>68</v>
      </c>
      <c r="AE291">
        <v>7516</v>
      </c>
      <c r="AF291">
        <v>0.17249999999999999</v>
      </c>
    </row>
    <row r="292" spans="1:32" x14ac:dyDescent="0.2">
      <c r="A292" t="s">
        <v>431</v>
      </c>
      <c r="B292">
        <v>5</v>
      </c>
      <c r="C292">
        <v>3</v>
      </c>
      <c r="D292">
        <v>153</v>
      </c>
      <c r="E292" t="s">
        <v>32</v>
      </c>
      <c r="F292" s="1">
        <v>0.02</v>
      </c>
      <c r="G292">
        <v>0</v>
      </c>
      <c r="I292" t="s">
        <v>55</v>
      </c>
      <c r="J292">
        <v>5000</v>
      </c>
      <c r="K292">
        <v>0</v>
      </c>
      <c r="L292">
        <v>43</v>
      </c>
      <c r="N292" t="s">
        <v>41</v>
      </c>
      <c r="Q292">
        <v>0</v>
      </c>
      <c r="R292">
        <v>0</v>
      </c>
      <c r="S292">
        <v>480000</v>
      </c>
      <c r="T292" t="s">
        <v>36</v>
      </c>
      <c r="U292" s="2">
        <v>480000</v>
      </c>
      <c r="V292" t="s">
        <v>37</v>
      </c>
      <c r="W292" s="3">
        <v>44125</v>
      </c>
      <c r="X292" s="2">
        <v>480000</v>
      </c>
      <c r="Y292">
        <v>480000</v>
      </c>
      <c r="Z292">
        <v>146.16</v>
      </c>
      <c r="AA292">
        <v>100</v>
      </c>
      <c r="AB292">
        <v>3284</v>
      </c>
      <c r="AE292">
        <v>10019</v>
      </c>
      <c r="AF292">
        <v>0.23</v>
      </c>
    </row>
    <row r="293" spans="1:32" x14ac:dyDescent="0.2">
      <c r="A293" t="s">
        <v>432</v>
      </c>
      <c r="B293">
        <v>4</v>
      </c>
      <c r="C293">
        <v>2</v>
      </c>
      <c r="D293">
        <v>6</v>
      </c>
      <c r="E293" t="s">
        <v>32</v>
      </c>
      <c r="F293" s="1">
        <v>2.5000000000000001E-2</v>
      </c>
      <c r="G293">
        <v>0</v>
      </c>
      <c r="I293" t="s">
        <v>55</v>
      </c>
      <c r="J293">
        <v>3000</v>
      </c>
      <c r="K293">
        <v>0</v>
      </c>
      <c r="L293">
        <v>6</v>
      </c>
      <c r="M293" t="s">
        <v>40</v>
      </c>
      <c r="N293" t="s">
        <v>35</v>
      </c>
      <c r="O293" t="s">
        <v>42</v>
      </c>
      <c r="Q293">
        <v>0</v>
      </c>
      <c r="R293">
        <v>0</v>
      </c>
      <c r="S293">
        <v>275000</v>
      </c>
      <c r="T293" t="s">
        <v>36</v>
      </c>
      <c r="U293" s="2">
        <v>275000</v>
      </c>
      <c r="V293" t="s">
        <v>37</v>
      </c>
      <c r="W293" s="3">
        <v>44139</v>
      </c>
      <c r="X293" s="2">
        <v>282000</v>
      </c>
      <c r="Y293">
        <v>282000</v>
      </c>
      <c r="Z293">
        <v>179.05</v>
      </c>
      <c r="AA293">
        <v>102.55</v>
      </c>
      <c r="AB293">
        <v>1575</v>
      </c>
      <c r="AE293">
        <v>7405</v>
      </c>
      <c r="AF293">
        <v>0.17</v>
      </c>
    </row>
    <row r="294" spans="1:32" x14ac:dyDescent="0.2">
      <c r="A294" t="s">
        <v>433</v>
      </c>
      <c r="B294">
        <v>4</v>
      </c>
      <c r="C294">
        <v>3</v>
      </c>
      <c r="D294">
        <v>7</v>
      </c>
      <c r="F294" s="1">
        <v>2.5000000000000001E-2</v>
      </c>
      <c r="G294">
        <v>9700</v>
      </c>
      <c r="H294" t="s">
        <v>434</v>
      </c>
      <c r="I294" t="s">
        <v>34</v>
      </c>
      <c r="J294">
        <v>3000</v>
      </c>
      <c r="K294">
        <v>0</v>
      </c>
      <c r="L294">
        <v>7</v>
      </c>
      <c r="M294" t="s">
        <v>40</v>
      </c>
      <c r="N294" t="s">
        <v>35</v>
      </c>
      <c r="O294" t="s">
        <v>42</v>
      </c>
      <c r="Q294">
        <v>0</v>
      </c>
      <c r="R294">
        <v>0</v>
      </c>
      <c r="S294">
        <v>330000</v>
      </c>
      <c r="T294" t="s">
        <v>36</v>
      </c>
      <c r="U294" s="2">
        <v>330000</v>
      </c>
      <c r="V294" t="s">
        <v>37</v>
      </c>
      <c r="W294" s="3">
        <v>44160</v>
      </c>
      <c r="X294" s="2">
        <v>335000</v>
      </c>
      <c r="Y294">
        <v>335000</v>
      </c>
      <c r="Z294">
        <v>145.15</v>
      </c>
      <c r="AA294">
        <v>101.52</v>
      </c>
      <c r="AB294">
        <v>2308</v>
      </c>
      <c r="AE294">
        <v>6124</v>
      </c>
      <c r="AF294">
        <v>0.1406</v>
      </c>
    </row>
    <row r="295" spans="1:32" x14ac:dyDescent="0.2">
      <c r="A295" t="s">
        <v>435</v>
      </c>
      <c r="B295">
        <v>3</v>
      </c>
      <c r="C295">
        <v>2</v>
      </c>
      <c r="D295">
        <v>11</v>
      </c>
      <c r="E295" t="s">
        <v>32</v>
      </c>
      <c r="F295" s="4">
        <v>0.03</v>
      </c>
      <c r="G295">
        <v>450</v>
      </c>
      <c r="H295" t="s">
        <v>91</v>
      </c>
      <c r="I295" t="s">
        <v>34</v>
      </c>
      <c r="J295">
        <v>3500</v>
      </c>
      <c r="K295">
        <v>0</v>
      </c>
      <c r="L295">
        <v>11</v>
      </c>
      <c r="M295" t="s">
        <v>40</v>
      </c>
      <c r="N295" t="s">
        <v>41</v>
      </c>
      <c r="O295" t="s">
        <v>42</v>
      </c>
      <c r="Q295">
        <v>0</v>
      </c>
      <c r="R295">
        <v>0</v>
      </c>
      <c r="S295">
        <v>295000</v>
      </c>
      <c r="T295" t="s">
        <v>36</v>
      </c>
      <c r="U295" s="2">
        <v>300000</v>
      </c>
      <c r="V295" t="s">
        <v>37</v>
      </c>
      <c r="W295" s="3">
        <v>44117</v>
      </c>
      <c r="X295" s="2">
        <v>295000</v>
      </c>
      <c r="Y295">
        <v>295000</v>
      </c>
      <c r="Z295">
        <v>155.76</v>
      </c>
      <c r="AA295">
        <v>100</v>
      </c>
      <c r="AB295">
        <v>1894</v>
      </c>
      <c r="AE295">
        <v>6244</v>
      </c>
      <c r="AF295">
        <v>0.14330000000000001</v>
      </c>
    </row>
    <row r="296" spans="1:32" x14ac:dyDescent="0.2">
      <c r="A296" t="s">
        <v>436</v>
      </c>
      <c r="B296">
        <v>3</v>
      </c>
      <c r="C296">
        <v>2</v>
      </c>
      <c r="D296">
        <v>0</v>
      </c>
      <c r="F296" s="4">
        <v>0.02</v>
      </c>
      <c r="G296">
        <v>0</v>
      </c>
      <c r="I296" t="s">
        <v>55</v>
      </c>
      <c r="J296">
        <v>3000</v>
      </c>
      <c r="K296">
        <v>0</v>
      </c>
      <c r="L296">
        <v>0</v>
      </c>
      <c r="N296" t="s">
        <v>41</v>
      </c>
      <c r="Q296">
        <v>0</v>
      </c>
      <c r="R296">
        <v>0</v>
      </c>
      <c r="S296">
        <v>250000</v>
      </c>
      <c r="T296" t="s">
        <v>36</v>
      </c>
      <c r="U296" s="2">
        <v>250000</v>
      </c>
      <c r="V296" t="s">
        <v>37</v>
      </c>
      <c r="W296" s="3">
        <v>44104</v>
      </c>
      <c r="X296" s="2">
        <v>255000</v>
      </c>
      <c r="Y296">
        <v>255000</v>
      </c>
      <c r="Z296">
        <v>173.35</v>
      </c>
      <c r="AA296">
        <v>102</v>
      </c>
      <c r="AB296">
        <v>1471</v>
      </c>
      <c r="AE296">
        <v>8730</v>
      </c>
      <c r="AF296">
        <v>0.20039999999999999</v>
      </c>
    </row>
    <row r="297" spans="1:32" x14ac:dyDescent="0.2">
      <c r="A297" t="s">
        <v>437</v>
      </c>
      <c r="B297">
        <v>6</v>
      </c>
      <c r="C297">
        <v>2.75</v>
      </c>
      <c r="D297">
        <v>5</v>
      </c>
      <c r="F297" s="1">
        <v>2.5000000000000001E-2</v>
      </c>
      <c r="G297">
        <v>3000</v>
      </c>
      <c r="H297" t="s">
        <v>438</v>
      </c>
      <c r="I297" t="s">
        <v>34</v>
      </c>
      <c r="J297">
        <v>4500</v>
      </c>
      <c r="K297">
        <v>0</v>
      </c>
      <c r="L297">
        <v>5</v>
      </c>
      <c r="N297" t="s">
        <v>41</v>
      </c>
      <c r="Q297">
        <v>0</v>
      </c>
      <c r="R297">
        <v>0</v>
      </c>
      <c r="S297">
        <v>459000</v>
      </c>
      <c r="T297" t="s">
        <v>45</v>
      </c>
      <c r="U297" s="2">
        <v>459000</v>
      </c>
      <c r="V297" t="s">
        <v>37</v>
      </c>
      <c r="W297" s="3">
        <v>44112</v>
      </c>
      <c r="X297" s="2">
        <v>465000</v>
      </c>
      <c r="Y297">
        <v>465000</v>
      </c>
      <c r="Z297">
        <v>168.78</v>
      </c>
      <c r="AA297">
        <v>101.31</v>
      </c>
      <c r="AB297">
        <v>2755</v>
      </c>
      <c r="AE297">
        <v>10237</v>
      </c>
      <c r="AF297">
        <v>0.23499999999999999</v>
      </c>
    </row>
    <row r="298" spans="1:32" x14ac:dyDescent="0.2">
      <c r="A298" t="s">
        <v>439</v>
      </c>
      <c r="B298">
        <v>4</v>
      </c>
      <c r="C298">
        <v>2</v>
      </c>
      <c r="D298">
        <v>5</v>
      </c>
      <c r="F298" s="1">
        <v>2.5000000000000001E-2</v>
      </c>
      <c r="G298">
        <v>0</v>
      </c>
      <c r="I298" t="s">
        <v>55</v>
      </c>
      <c r="J298">
        <v>2500</v>
      </c>
      <c r="K298">
        <v>0</v>
      </c>
      <c r="L298">
        <v>5</v>
      </c>
      <c r="M298" t="s">
        <v>40</v>
      </c>
      <c r="N298" t="s">
        <v>51</v>
      </c>
      <c r="O298" t="s">
        <v>42</v>
      </c>
      <c r="Q298">
        <v>0</v>
      </c>
      <c r="R298">
        <v>0</v>
      </c>
      <c r="S298">
        <v>262000</v>
      </c>
      <c r="T298" t="s">
        <v>36</v>
      </c>
      <c r="U298" s="2">
        <v>245000</v>
      </c>
      <c r="V298" t="s">
        <v>37</v>
      </c>
      <c r="W298" s="3">
        <v>44118</v>
      </c>
      <c r="X298" s="2">
        <v>262000</v>
      </c>
      <c r="Y298">
        <v>262000</v>
      </c>
      <c r="Z298">
        <v>138.91999999999999</v>
      </c>
      <c r="AA298">
        <v>100</v>
      </c>
      <c r="AB298">
        <v>1886</v>
      </c>
      <c r="AE298">
        <v>6306</v>
      </c>
      <c r="AF298">
        <v>0.14480000000000001</v>
      </c>
    </row>
    <row r="299" spans="1:32" x14ac:dyDescent="0.2">
      <c r="A299" t="s">
        <v>440</v>
      </c>
      <c r="B299">
        <v>4</v>
      </c>
      <c r="C299">
        <v>1.75</v>
      </c>
      <c r="D299">
        <v>5</v>
      </c>
      <c r="E299" t="s">
        <v>32</v>
      </c>
      <c r="F299" s="4">
        <v>0.02</v>
      </c>
      <c r="G299">
        <v>0</v>
      </c>
      <c r="I299" t="s">
        <v>55</v>
      </c>
      <c r="J299">
        <v>2500</v>
      </c>
      <c r="K299">
        <v>0</v>
      </c>
      <c r="L299">
        <v>5</v>
      </c>
      <c r="M299" t="s">
        <v>40</v>
      </c>
      <c r="N299" t="s">
        <v>41</v>
      </c>
      <c r="O299" t="s">
        <v>42</v>
      </c>
      <c r="Q299">
        <v>0</v>
      </c>
      <c r="R299">
        <v>0</v>
      </c>
      <c r="S299">
        <v>254995</v>
      </c>
      <c r="T299" t="s">
        <v>36</v>
      </c>
      <c r="U299" s="2">
        <v>254995</v>
      </c>
      <c r="V299" t="s">
        <v>37</v>
      </c>
      <c r="W299" s="3">
        <v>44112</v>
      </c>
      <c r="X299" s="2">
        <v>265000</v>
      </c>
      <c r="Y299">
        <v>265000</v>
      </c>
      <c r="Z299">
        <v>158.97</v>
      </c>
      <c r="AA299">
        <v>103.92</v>
      </c>
      <c r="AB299">
        <v>1667</v>
      </c>
      <c r="AC299" t="s">
        <v>441</v>
      </c>
      <c r="AD299" t="s">
        <v>442</v>
      </c>
      <c r="AE299">
        <v>8250</v>
      </c>
      <c r="AF299">
        <v>0.18940000000000001</v>
      </c>
    </row>
    <row r="300" spans="1:32" x14ac:dyDescent="0.2">
      <c r="A300" t="s">
        <v>443</v>
      </c>
      <c r="B300">
        <v>3</v>
      </c>
      <c r="C300">
        <v>2</v>
      </c>
      <c r="D300">
        <v>4</v>
      </c>
      <c r="E300" t="s">
        <v>32</v>
      </c>
      <c r="F300" s="1">
        <v>2.5000000000000001E-2</v>
      </c>
      <c r="G300">
        <v>0</v>
      </c>
      <c r="I300" t="s">
        <v>55</v>
      </c>
      <c r="J300">
        <v>2500</v>
      </c>
      <c r="K300">
        <v>0</v>
      </c>
      <c r="L300">
        <v>4</v>
      </c>
      <c r="N300" t="s">
        <v>35</v>
      </c>
      <c r="Q300">
        <v>0</v>
      </c>
      <c r="R300">
        <v>0</v>
      </c>
      <c r="S300">
        <v>295000</v>
      </c>
      <c r="T300" t="s">
        <v>36</v>
      </c>
      <c r="U300" s="2">
        <v>295000</v>
      </c>
      <c r="V300" t="s">
        <v>37</v>
      </c>
      <c r="W300" s="3">
        <v>44124</v>
      </c>
      <c r="X300" s="2">
        <v>295000</v>
      </c>
      <c r="Y300">
        <v>295000</v>
      </c>
      <c r="Z300">
        <v>161.19999999999999</v>
      </c>
      <c r="AA300">
        <v>100</v>
      </c>
      <c r="AB300">
        <v>1830</v>
      </c>
      <c r="AE300">
        <v>6685</v>
      </c>
      <c r="AF300">
        <v>0.1535</v>
      </c>
    </row>
    <row r="301" spans="1:32" x14ac:dyDescent="0.2">
      <c r="A301" t="s">
        <v>444</v>
      </c>
      <c r="B301">
        <v>3</v>
      </c>
      <c r="C301">
        <v>2</v>
      </c>
      <c r="D301">
        <v>3</v>
      </c>
      <c r="F301" s="1">
        <v>2.2499999999999999E-2</v>
      </c>
      <c r="G301">
        <v>0</v>
      </c>
      <c r="I301" t="s">
        <v>55</v>
      </c>
      <c r="J301">
        <v>2500</v>
      </c>
      <c r="K301">
        <v>0</v>
      </c>
      <c r="L301">
        <v>3</v>
      </c>
      <c r="N301" t="s">
        <v>35</v>
      </c>
      <c r="Q301">
        <v>0</v>
      </c>
      <c r="R301">
        <v>0</v>
      </c>
      <c r="S301">
        <v>239000</v>
      </c>
      <c r="T301" t="s">
        <v>36</v>
      </c>
      <c r="U301" s="2">
        <v>239000</v>
      </c>
      <c r="V301" t="s">
        <v>37</v>
      </c>
      <c r="W301" s="3">
        <v>44147</v>
      </c>
      <c r="X301" s="2">
        <v>242000</v>
      </c>
      <c r="Y301">
        <v>242000</v>
      </c>
      <c r="Z301">
        <v>162.63</v>
      </c>
      <c r="AA301">
        <v>101.26</v>
      </c>
      <c r="AB301">
        <v>1488</v>
      </c>
      <c r="AC301" t="s">
        <v>56</v>
      </c>
      <c r="AD301" t="s">
        <v>57</v>
      </c>
      <c r="AE301">
        <v>7580</v>
      </c>
      <c r="AF301">
        <v>0.17399999999999999</v>
      </c>
    </row>
    <row r="302" spans="1:32" x14ac:dyDescent="0.2">
      <c r="A302" t="s">
        <v>445</v>
      </c>
      <c r="B302">
        <v>3</v>
      </c>
      <c r="C302">
        <v>2</v>
      </c>
      <c r="D302">
        <v>3</v>
      </c>
      <c r="F302" s="1">
        <v>2.5000000000000001E-2</v>
      </c>
      <c r="G302">
        <v>0</v>
      </c>
      <c r="I302" t="s">
        <v>55</v>
      </c>
      <c r="J302">
        <v>3500</v>
      </c>
      <c r="K302">
        <v>0</v>
      </c>
      <c r="L302">
        <v>3</v>
      </c>
      <c r="N302" t="s">
        <v>41</v>
      </c>
      <c r="Q302">
        <v>0</v>
      </c>
      <c r="R302">
        <v>0</v>
      </c>
      <c r="S302">
        <v>309000</v>
      </c>
      <c r="T302" t="s">
        <v>36</v>
      </c>
      <c r="U302" s="2">
        <v>309000</v>
      </c>
      <c r="V302" t="s">
        <v>37</v>
      </c>
      <c r="W302" s="3">
        <v>44124</v>
      </c>
      <c r="X302" s="2">
        <v>315000</v>
      </c>
      <c r="Y302">
        <v>315000</v>
      </c>
      <c r="Z302">
        <v>170.27</v>
      </c>
      <c r="AA302">
        <v>101.94</v>
      </c>
      <c r="AB302">
        <v>1850</v>
      </c>
      <c r="AE302">
        <v>8888</v>
      </c>
      <c r="AF302">
        <v>0.20399999999999999</v>
      </c>
    </row>
    <row r="303" spans="1:32" x14ac:dyDescent="0.2">
      <c r="A303" t="s">
        <v>446</v>
      </c>
      <c r="B303">
        <v>3</v>
      </c>
      <c r="C303">
        <v>2</v>
      </c>
      <c r="D303">
        <v>3</v>
      </c>
      <c r="F303" s="1">
        <v>2.5000000000000001E-2</v>
      </c>
      <c r="G303">
        <v>0</v>
      </c>
      <c r="I303" t="s">
        <v>55</v>
      </c>
      <c r="J303">
        <v>3000</v>
      </c>
      <c r="K303">
        <v>0</v>
      </c>
      <c r="L303">
        <v>3</v>
      </c>
      <c r="N303" t="s">
        <v>51</v>
      </c>
      <c r="Q303">
        <v>0</v>
      </c>
      <c r="R303">
        <v>0</v>
      </c>
      <c r="S303">
        <v>225000</v>
      </c>
      <c r="T303" t="s">
        <v>36</v>
      </c>
      <c r="U303" s="2">
        <v>225000</v>
      </c>
      <c r="V303" t="s">
        <v>37</v>
      </c>
      <c r="W303" s="3">
        <v>44127</v>
      </c>
      <c r="X303" s="2">
        <v>235000</v>
      </c>
      <c r="Y303">
        <v>235000</v>
      </c>
      <c r="Z303">
        <v>185.04</v>
      </c>
      <c r="AA303">
        <v>104.44</v>
      </c>
      <c r="AB303">
        <v>1270</v>
      </c>
      <c r="AC303" t="s">
        <v>67</v>
      </c>
      <c r="AD303" t="s">
        <v>68</v>
      </c>
      <c r="AE303">
        <v>6044</v>
      </c>
      <c r="AF303">
        <v>0.13880000000000001</v>
      </c>
    </row>
    <row r="304" spans="1:32" x14ac:dyDescent="0.2">
      <c r="A304" t="s">
        <v>447</v>
      </c>
      <c r="B304">
        <v>3</v>
      </c>
      <c r="C304">
        <v>1.75</v>
      </c>
      <c r="D304">
        <v>72</v>
      </c>
      <c r="E304" t="s">
        <v>32</v>
      </c>
      <c r="F304" s="1">
        <v>2.5000000000000001E-2</v>
      </c>
      <c r="G304">
        <v>0</v>
      </c>
      <c r="I304" t="s">
        <v>55</v>
      </c>
      <c r="J304">
        <v>2500</v>
      </c>
      <c r="K304">
        <v>0</v>
      </c>
      <c r="L304">
        <v>72</v>
      </c>
      <c r="M304" t="s">
        <v>40</v>
      </c>
      <c r="N304" t="s">
        <v>35</v>
      </c>
      <c r="O304" t="s">
        <v>42</v>
      </c>
      <c r="Q304">
        <v>0</v>
      </c>
      <c r="R304">
        <v>0</v>
      </c>
      <c r="S304">
        <v>339990</v>
      </c>
      <c r="T304" t="s">
        <v>45</v>
      </c>
      <c r="U304" s="2">
        <v>359990</v>
      </c>
      <c r="V304" t="s">
        <v>37</v>
      </c>
      <c r="W304" s="3">
        <v>44196</v>
      </c>
      <c r="X304" s="2">
        <v>335000</v>
      </c>
      <c r="Y304">
        <v>335000</v>
      </c>
      <c r="Z304">
        <v>175.76</v>
      </c>
      <c r="AA304">
        <v>98.53</v>
      </c>
      <c r="AB304">
        <v>1906</v>
      </c>
      <c r="AE304">
        <v>6518</v>
      </c>
      <c r="AF304">
        <v>0.14960000000000001</v>
      </c>
    </row>
    <row r="305" spans="1:32" x14ac:dyDescent="0.2">
      <c r="A305" t="s">
        <v>448</v>
      </c>
      <c r="B305">
        <v>4</v>
      </c>
      <c r="C305">
        <v>2.5</v>
      </c>
      <c r="D305">
        <v>5</v>
      </c>
      <c r="E305" t="s">
        <v>32</v>
      </c>
      <c r="F305" s="1">
        <v>2.5000000000000001E-2</v>
      </c>
      <c r="G305">
        <v>0</v>
      </c>
      <c r="I305" t="s">
        <v>55</v>
      </c>
      <c r="J305">
        <v>5000</v>
      </c>
      <c r="K305">
        <v>0</v>
      </c>
      <c r="L305">
        <v>5</v>
      </c>
      <c r="M305" t="s">
        <v>40</v>
      </c>
      <c r="N305" t="s">
        <v>41</v>
      </c>
      <c r="O305" t="s">
        <v>42</v>
      </c>
      <c r="Q305">
        <v>0</v>
      </c>
      <c r="R305">
        <v>0</v>
      </c>
      <c r="S305">
        <v>510000</v>
      </c>
      <c r="T305" t="s">
        <v>36</v>
      </c>
      <c r="U305" s="2">
        <v>499900</v>
      </c>
      <c r="V305" t="s">
        <v>37</v>
      </c>
      <c r="W305" s="3">
        <v>44127</v>
      </c>
      <c r="X305" s="2">
        <v>509500</v>
      </c>
      <c r="Y305">
        <v>509500</v>
      </c>
      <c r="Z305">
        <v>146.69999999999999</v>
      </c>
      <c r="AA305">
        <v>99.9</v>
      </c>
      <c r="AB305">
        <v>3473</v>
      </c>
      <c r="AC305" t="s">
        <v>67</v>
      </c>
      <c r="AD305" t="s">
        <v>68</v>
      </c>
      <c r="AE305">
        <v>11700</v>
      </c>
      <c r="AF305">
        <v>0.26860000000000001</v>
      </c>
    </row>
    <row r="306" spans="1:32" x14ac:dyDescent="0.2">
      <c r="A306" t="s">
        <v>449</v>
      </c>
      <c r="B306">
        <v>3</v>
      </c>
      <c r="C306">
        <v>2</v>
      </c>
      <c r="D306">
        <v>4</v>
      </c>
      <c r="E306" t="s">
        <v>75</v>
      </c>
      <c r="F306" s="1">
        <v>2.5000000000000001E-2</v>
      </c>
      <c r="G306">
        <v>500</v>
      </c>
      <c r="H306" t="s">
        <v>450</v>
      </c>
      <c r="I306" t="s">
        <v>34</v>
      </c>
      <c r="J306">
        <v>3500</v>
      </c>
      <c r="K306">
        <v>0</v>
      </c>
      <c r="L306">
        <v>4</v>
      </c>
      <c r="N306" t="s">
        <v>41</v>
      </c>
      <c r="Q306">
        <v>0</v>
      </c>
      <c r="R306">
        <v>0</v>
      </c>
      <c r="S306">
        <v>319950</v>
      </c>
      <c r="T306" t="s">
        <v>36</v>
      </c>
      <c r="U306" s="2">
        <v>319950</v>
      </c>
      <c r="V306" t="s">
        <v>37</v>
      </c>
      <c r="W306" s="3">
        <v>44123</v>
      </c>
      <c r="X306" s="2">
        <v>320000</v>
      </c>
      <c r="Y306">
        <v>320000</v>
      </c>
      <c r="Z306">
        <v>168.24</v>
      </c>
      <c r="AA306">
        <v>100.02</v>
      </c>
      <c r="AB306">
        <v>1902</v>
      </c>
      <c r="AC306" t="s">
        <v>195</v>
      </c>
      <c r="AD306" t="s">
        <v>196</v>
      </c>
      <c r="AE306">
        <v>10117</v>
      </c>
      <c r="AF306">
        <v>0.23230000000000001</v>
      </c>
    </row>
    <row r="307" spans="1:32" x14ac:dyDescent="0.2">
      <c r="A307" t="s">
        <v>451</v>
      </c>
      <c r="B307">
        <v>3</v>
      </c>
      <c r="C307">
        <v>2</v>
      </c>
      <c r="D307">
        <v>2</v>
      </c>
      <c r="E307" t="s">
        <v>32</v>
      </c>
      <c r="F307" s="1">
        <v>2.5000000000000001E-2</v>
      </c>
      <c r="G307">
        <v>0</v>
      </c>
      <c r="I307" t="s">
        <v>55</v>
      </c>
      <c r="J307">
        <v>3500</v>
      </c>
      <c r="K307">
        <v>0</v>
      </c>
      <c r="L307">
        <v>2</v>
      </c>
      <c r="M307" t="s">
        <v>40</v>
      </c>
      <c r="N307" t="s">
        <v>35</v>
      </c>
      <c r="O307" t="s">
        <v>42</v>
      </c>
      <c r="Q307">
        <v>0</v>
      </c>
      <c r="R307">
        <v>0</v>
      </c>
      <c r="S307">
        <v>305000</v>
      </c>
      <c r="T307" t="s">
        <v>36</v>
      </c>
      <c r="U307" s="2">
        <v>290000</v>
      </c>
      <c r="V307" t="s">
        <v>37</v>
      </c>
      <c r="W307" s="3">
        <v>44138</v>
      </c>
      <c r="X307" s="2">
        <v>305000</v>
      </c>
      <c r="Y307">
        <v>305000</v>
      </c>
      <c r="Z307">
        <v>215.24</v>
      </c>
      <c r="AA307">
        <v>100</v>
      </c>
      <c r="AB307">
        <v>1417</v>
      </c>
      <c r="AC307" t="s">
        <v>67</v>
      </c>
      <c r="AD307" t="s">
        <v>68</v>
      </c>
      <c r="AE307">
        <v>10001</v>
      </c>
      <c r="AF307">
        <v>0.2296</v>
      </c>
    </row>
    <row r="308" spans="1:32" x14ac:dyDescent="0.2">
      <c r="A308" t="s">
        <v>452</v>
      </c>
      <c r="B308">
        <v>4</v>
      </c>
      <c r="C308">
        <v>2</v>
      </c>
      <c r="D308">
        <v>8</v>
      </c>
      <c r="E308" t="s">
        <v>32</v>
      </c>
      <c r="F308" s="1">
        <v>2.2499999999999999E-2</v>
      </c>
      <c r="G308">
        <v>0</v>
      </c>
      <c r="I308" t="s">
        <v>55</v>
      </c>
      <c r="J308">
        <v>3500</v>
      </c>
      <c r="K308">
        <v>0</v>
      </c>
      <c r="L308">
        <v>8</v>
      </c>
      <c r="N308" t="s">
        <v>41</v>
      </c>
      <c r="Q308">
        <v>0</v>
      </c>
      <c r="R308">
        <v>0</v>
      </c>
      <c r="S308">
        <v>319900</v>
      </c>
      <c r="T308" t="s">
        <v>36</v>
      </c>
      <c r="U308" s="2">
        <v>324900</v>
      </c>
      <c r="V308" t="s">
        <v>37</v>
      </c>
      <c r="W308" s="3">
        <v>44134</v>
      </c>
      <c r="X308" s="2">
        <v>320000</v>
      </c>
      <c r="Y308">
        <v>320000</v>
      </c>
      <c r="Z308">
        <v>166.23</v>
      </c>
      <c r="AA308">
        <v>100.03</v>
      </c>
      <c r="AB308">
        <v>1925</v>
      </c>
      <c r="AC308" t="s">
        <v>67</v>
      </c>
      <c r="AD308" t="s">
        <v>68</v>
      </c>
      <c r="AE308">
        <v>10480</v>
      </c>
      <c r="AF308">
        <v>0.24060000000000001</v>
      </c>
    </row>
    <row r="309" spans="1:32" x14ac:dyDescent="0.2">
      <c r="A309" t="s">
        <v>453</v>
      </c>
      <c r="B309">
        <v>4</v>
      </c>
      <c r="C309">
        <v>2</v>
      </c>
      <c r="D309">
        <v>2</v>
      </c>
      <c r="E309" t="s">
        <v>32</v>
      </c>
      <c r="F309" s="1">
        <v>2.5000000000000001E-2</v>
      </c>
      <c r="G309">
        <v>500</v>
      </c>
      <c r="H309" t="s">
        <v>33</v>
      </c>
      <c r="I309" t="s">
        <v>34</v>
      </c>
      <c r="J309">
        <v>5000</v>
      </c>
      <c r="K309">
        <v>65</v>
      </c>
      <c r="L309">
        <v>2</v>
      </c>
      <c r="M309" t="s">
        <v>40</v>
      </c>
      <c r="N309" t="s">
        <v>41</v>
      </c>
      <c r="O309" t="s">
        <v>42</v>
      </c>
      <c r="Q309">
        <v>0</v>
      </c>
      <c r="R309">
        <v>0</v>
      </c>
      <c r="S309">
        <v>454900</v>
      </c>
      <c r="T309" t="s">
        <v>36</v>
      </c>
      <c r="U309" s="2">
        <v>454900</v>
      </c>
      <c r="V309" t="s">
        <v>37</v>
      </c>
      <c r="W309" s="3">
        <v>44140</v>
      </c>
      <c r="X309" s="2">
        <v>463000</v>
      </c>
      <c r="Y309">
        <v>463000</v>
      </c>
      <c r="Z309">
        <v>193.72</v>
      </c>
      <c r="AA309">
        <v>101.78</v>
      </c>
      <c r="AB309">
        <v>2390</v>
      </c>
      <c r="AC309" t="s">
        <v>130</v>
      </c>
      <c r="AD309" t="s">
        <v>131</v>
      </c>
      <c r="AE309">
        <v>18944</v>
      </c>
      <c r="AF309">
        <v>0.43490000000000001</v>
      </c>
    </row>
    <row r="310" spans="1:32" x14ac:dyDescent="0.2">
      <c r="A310" t="s">
        <v>454</v>
      </c>
      <c r="B310">
        <v>4</v>
      </c>
      <c r="C310">
        <v>2.75</v>
      </c>
      <c r="D310">
        <v>15</v>
      </c>
      <c r="F310" s="1">
        <v>2.2499999999999999E-2</v>
      </c>
      <c r="G310">
        <v>0</v>
      </c>
      <c r="I310" t="s">
        <v>55</v>
      </c>
      <c r="J310">
        <v>3500</v>
      </c>
      <c r="K310">
        <v>0</v>
      </c>
      <c r="L310">
        <v>15</v>
      </c>
      <c r="N310" t="s">
        <v>41</v>
      </c>
      <c r="Q310">
        <v>0</v>
      </c>
      <c r="R310">
        <v>0</v>
      </c>
      <c r="S310">
        <v>320000</v>
      </c>
      <c r="T310" t="s">
        <v>45</v>
      </c>
      <c r="U310" s="2">
        <v>325000</v>
      </c>
      <c r="V310" t="s">
        <v>37</v>
      </c>
      <c r="W310" s="3">
        <v>44159</v>
      </c>
      <c r="X310" s="2">
        <v>310000</v>
      </c>
      <c r="Y310">
        <v>310000</v>
      </c>
      <c r="Z310">
        <v>149.11000000000001</v>
      </c>
      <c r="AA310">
        <v>96.88</v>
      </c>
      <c r="AB310">
        <v>2079</v>
      </c>
      <c r="AE310">
        <v>6901</v>
      </c>
      <c r="AF310">
        <v>0.15840000000000001</v>
      </c>
    </row>
    <row r="311" spans="1:32" x14ac:dyDescent="0.2">
      <c r="A311" t="s">
        <v>455</v>
      </c>
      <c r="B311">
        <v>5</v>
      </c>
      <c r="C311">
        <v>4</v>
      </c>
      <c r="D311">
        <v>49</v>
      </c>
      <c r="E311" t="s">
        <v>75</v>
      </c>
      <c r="F311" s="1">
        <v>0.02</v>
      </c>
      <c r="G311">
        <v>0</v>
      </c>
      <c r="I311" t="s">
        <v>55</v>
      </c>
      <c r="J311">
        <v>5000</v>
      </c>
      <c r="K311">
        <v>0</v>
      </c>
      <c r="L311">
        <v>49</v>
      </c>
      <c r="M311" t="s">
        <v>40</v>
      </c>
      <c r="N311" t="s">
        <v>41</v>
      </c>
      <c r="O311" t="s">
        <v>42</v>
      </c>
      <c r="Q311">
        <v>0</v>
      </c>
      <c r="R311">
        <v>0</v>
      </c>
      <c r="S311">
        <v>467000</v>
      </c>
      <c r="T311" t="s">
        <v>45</v>
      </c>
      <c r="U311" s="2">
        <v>485000</v>
      </c>
      <c r="V311" t="s">
        <v>37</v>
      </c>
      <c r="W311" s="3">
        <v>44194</v>
      </c>
      <c r="X311" s="2">
        <v>454500</v>
      </c>
      <c r="Y311">
        <v>454500</v>
      </c>
      <c r="Z311">
        <v>143.47</v>
      </c>
      <c r="AA311">
        <v>97.32</v>
      </c>
      <c r="AB311">
        <v>3168</v>
      </c>
      <c r="AC311" t="s">
        <v>67</v>
      </c>
      <c r="AD311" t="s">
        <v>68</v>
      </c>
      <c r="AE311">
        <v>6534</v>
      </c>
      <c r="AF311">
        <v>0.15</v>
      </c>
    </row>
    <row r="312" spans="1:32" x14ac:dyDescent="0.2">
      <c r="A312" t="s">
        <v>456</v>
      </c>
      <c r="B312">
        <v>3</v>
      </c>
      <c r="C312">
        <v>1.75</v>
      </c>
      <c r="D312">
        <v>8</v>
      </c>
      <c r="F312" s="1">
        <v>2.5000000000000001E-2</v>
      </c>
      <c r="G312">
        <v>0</v>
      </c>
      <c r="I312" t="s">
        <v>55</v>
      </c>
      <c r="J312">
        <v>2500</v>
      </c>
      <c r="K312">
        <v>0</v>
      </c>
      <c r="L312">
        <v>8</v>
      </c>
      <c r="N312" t="s">
        <v>41</v>
      </c>
      <c r="Q312">
        <v>0</v>
      </c>
      <c r="R312">
        <v>0</v>
      </c>
      <c r="S312">
        <v>285000</v>
      </c>
      <c r="T312" t="s">
        <v>36</v>
      </c>
      <c r="U312" s="2">
        <v>285000</v>
      </c>
      <c r="V312" t="s">
        <v>37</v>
      </c>
      <c r="W312" s="3">
        <v>44140</v>
      </c>
      <c r="X312" s="2">
        <v>289000</v>
      </c>
      <c r="Y312">
        <v>289000</v>
      </c>
      <c r="Z312">
        <v>192.8</v>
      </c>
      <c r="AA312">
        <v>101.4</v>
      </c>
      <c r="AB312">
        <v>1499</v>
      </c>
      <c r="AE312">
        <v>8253</v>
      </c>
      <c r="AF312">
        <v>0.1895</v>
      </c>
    </row>
    <row r="313" spans="1:32" x14ac:dyDescent="0.2">
      <c r="A313" t="s">
        <v>457</v>
      </c>
      <c r="B313">
        <v>3</v>
      </c>
      <c r="C313">
        <v>2</v>
      </c>
      <c r="D313">
        <v>6</v>
      </c>
      <c r="F313" s="1">
        <v>2.5000000000000001E-2</v>
      </c>
      <c r="G313">
        <v>0</v>
      </c>
      <c r="I313" t="s">
        <v>55</v>
      </c>
      <c r="J313">
        <v>2500</v>
      </c>
      <c r="K313">
        <v>0</v>
      </c>
      <c r="L313">
        <v>6</v>
      </c>
      <c r="N313" t="s">
        <v>35</v>
      </c>
      <c r="Q313">
        <v>0</v>
      </c>
      <c r="R313">
        <v>0</v>
      </c>
      <c r="S313">
        <v>285000</v>
      </c>
      <c r="T313" t="s">
        <v>36</v>
      </c>
      <c r="U313" s="2">
        <v>285000</v>
      </c>
      <c r="V313" t="s">
        <v>37</v>
      </c>
      <c r="W313" s="3">
        <v>44159</v>
      </c>
      <c r="X313" s="2">
        <v>290000</v>
      </c>
      <c r="Y313">
        <v>290000</v>
      </c>
      <c r="Z313">
        <v>219.7</v>
      </c>
      <c r="AA313">
        <v>101.75</v>
      </c>
      <c r="AB313">
        <v>1320</v>
      </c>
      <c r="AE313">
        <v>12023</v>
      </c>
      <c r="AF313">
        <v>0.27600000000000002</v>
      </c>
    </row>
    <row r="314" spans="1:32" x14ac:dyDescent="0.2">
      <c r="A314" t="s">
        <v>458</v>
      </c>
      <c r="B314">
        <v>4</v>
      </c>
      <c r="C314">
        <v>3.5</v>
      </c>
      <c r="D314">
        <v>58</v>
      </c>
      <c r="E314" t="s">
        <v>32</v>
      </c>
      <c r="F314" s="1">
        <v>2.5000000000000001E-2</v>
      </c>
      <c r="G314">
        <v>0</v>
      </c>
      <c r="H314" t="s">
        <v>459</v>
      </c>
      <c r="I314" t="s">
        <v>34</v>
      </c>
      <c r="J314">
        <v>3500</v>
      </c>
      <c r="K314">
        <v>0</v>
      </c>
      <c r="L314">
        <v>58</v>
      </c>
      <c r="N314" t="s">
        <v>41</v>
      </c>
      <c r="Q314">
        <v>0</v>
      </c>
      <c r="R314">
        <v>0</v>
      </c>
      <c r="S314">
        <v>374900</v>
      </c>
      <c r="T314" t="s">
        <v>45</v>
      </c>
      <c r="U314" s="2">
        <v>374900</v>
      </c>
      <c r="V314" t="s">
        <v>37</v>
      </c>
      <c r="W314" s="3">
        <v>44156</v>
      </c>
      <c r="X314" s="2">
        <v>376950</v>
      </c>
      <c r="Y314">
        <v>376950</v>
      </c>
      <c r="AA314">
        <v>100.55</v>
      </c>
      <c r="AE314">
        <v>8276</v>
      </c>
      <c r="AF314">
        <v>0.19</v>
      </c>
    </row>
    <row r="315" spans="1:32" x14ac:dyDescent="0.2">
      <c r="A315" t="s">
        <v>460</v>
      </c>
      <c r="B315">
        <v>3</v>
      </c>
      <c r="C315">
        <v>2</v>
      </c>
      <c r="D315">
        <v>33</v>
      </c>
      <c r="E315" t="s">
        <v>32</v>
      </c>
      <c r="F315" s="1">
        <v>2.5000000000000001E-2</v>
      </c>
      <c r="G315">
        <v>0</v>
      </c>
      <c r="I315" t="s">
        <v>55</v>
      </c>
      <c r="J315">
        <v>2500</v>
      </c>
      <c r="K315">
        <v>0</v>
      </c>
      <c r="L315">
        <v>33</v>
      </c>
      <c r="M315" t="s">
        <v>40</v>
      </c>
      <c r="N315" t="s">
        <v>35</v>
      </c>
      <c r="O315" t="s">
        <v>42</v>
      </c>
      <c r="Q315">
        <v>0</v>
      </c>
      <c r="R315">
        <v>0</v>
      </c>
      <c r="S315">
        <v>365000</v>
      </c>
      <c r="T315" t="s">
        <v>36</v>
      </c>
      <c r="U315" s="2">
        <v>365000</v>
      </c>
      <c r="V315" t="s">
        <v>37</v>
      </c>
      <c r="W315" s="3">
        <v>44196</v>
      </c>
      <c r="X315" s="2">
        <v>348000</v>
      </c>
      <c r="Y315">
        <v>348000</v>
      </c>
      <c r="Z315">
        <v>166.03</v>
      </c>
      <c r="AA315">
        <v>95.34</v>
      </c>
      <c r="AB315">
        <v>2096</v>
      </c>
      <c r="AE315">
        <v>9499</v>
      </c>
      <c r="AF315">
        <v>0.21809999999999999</v>
      </c>
    </row>
    <row r="316" spans="1:32" x14ac:dyDescent="0.2">
      <c r="A316" t="s">
        <v>461</v>
      </c>
      <c r="B316">
        <v>4</v>
      </c>
      <c r="C316">
        <v>2</v>
      </c>
      <c r="D316">
        <v>2</v>
      </c>
      <c r="F316" s="1">
        <v>2.5000000000000001E-2</v>
      </c>
      <c r="G316">
        <v>0</v>
      </c>
      <c r="I316" t="s">
        <v>55</v>
      </c>
      <c r="J316">
        <v>3500</v>
      </c>
      <c r="K316">
        <v>0</v>
      </c>
      <c r="L316">
        <v>2</v>
      </c>
      <c r="N316" t="s">
        <v>51</v>
      </c>
      <c r="Q316">
        <v>0</v>
      </c>
      <c r="R316">
        <v>0</v>
      </c>
      <c r="S316">
        <v>359950</v>
      </c>
      <c r="T316" t="s">
        <v>36</v>
      </c>
      <c r="U316" s="2">
        <v>359950</v>
      </c>
      <c r="V316" t="s">
        <v>37</v>
      </c>
      <c r="W316" s="3">
        <v>44132</v>
      </c>
      <c r="X316" s="2">
        <v>360000</v>
      </c>
      <c r="Y316">
        <v>360000</v>
      </c>
      <c r="Z316">
        <v>151.44999999999999</v>
      </c>
      <c r="AA316">
        <v>100.01</v>
      </c>
      <c r="AB316">
        <v>2377</v>
      </c>
      <c r="AE316">
        <v>8959</v>
      </c>
      <c r="AF316">
        <v>0.20569999999999999</v>
      </c>
    </row>
    <row r="317" spans="1:32" x14ac:dyDescent="0.2">
      <c r="A317" t="s">
        <v>462</v>
      </c>
      <c r="B317">
        <v>4</v>
      </c>
      <c r="C317">
        <v>2</v>
      </c>
      <c r="D317">
        <v>41</v>
      </c>
      <c r="E317" t="s">
        <v>32</v>
      </c>
      <c r="F317" s="4">
        <v>0.02</v>
      </c>
      <c r="G317">
        <v>0</v>
      </c>
      <c r="I317" t="s">
        <v>55</v>
      </c>
      <c r="J317">
        <v>2500</v>
      </c>
      <c r="K317">
        <v>0</v>
      </c>
      <c r="L317">
        <v>41</v>
      </c>
      <c r="M317" t="s">
        <v>40</v>
      </c>
      <c r="N317" t="s">
        <v>41</v>
      </c>
      <c r="O317" t="s">
        <v>42</v>
      </c>
      <c r="Q317">
        <v>0</v>
      </c>
      <c r="R317">
        <v>0</v>
      </c>
      <c r="S317">
        <v>235000</v>
      </c>
      <c r="T317" t="s">
        <v>36</v>
      </c>
      <c r="U317" s="2">
        <v>335000</v>
      </c>
      <c r="V317" t="s">
        <v>37</v>
      </c>
      <c r="W317" s="3">
        <v>44187</v>
      </c>
      <c r="X317" s="2">
        <v>238000</v>
      </c>
      <c r="Y317">
        <v>238000</v>
      </c>
      <c r="AA317">
        <v>101.28</v>
      </c>
      <c r="AE317">
        <v>6405</v>
      </c>
      <c r="AF317">
        <v>0.14699999999999999</v>
      </c>
    </row>
    <row r="318" spans="1:32" x14ac:dyDescent="0.2">
      <c r="A318" t="s">
        <v>463</v>
      </c>
      <c r="B318">
        <v>4</v>
      </c>
      <c r="C318">
        <v>2</v>
      </c>
      <c r="D318">
        <v>41</v>
      </c>
      <c r="E318" t="s">
        <v>32</v>
      </c>
      <c r="F318" s="4">
        <v>0.02</v>
      </c>
      <c r="G318">
        <v>4000</v>
      </c>
      <c r="H318" t="s">
        <v>47</v>
      </c>
      <c r="I318" t="s">
        <v>34</v>
      </c>
      <c r="J318">
        <v>2500</v>
      </c>
      <c r="K318">
        <v>0</v>
      </c>
      <c r="L318">
        <v>41</v>
      </c>
      <c r="M318" t="s">
        <v>40</v>
      </c>
      <c r="N318" t="s">
        <v>35</v>
      </c>
      <c r="O318" t="s">
        <v>42</v>
      </c>
      <c r="Q318">
        <v>0</v>
      </c>
      <c r="R318">
        <v>0</v>
      </c>
      <c r="S318">
        <v>235000</v>
      </c>
      <c r="T318" t="s">
        <v>36</v>
      </c>
      <c r="U318" s="2">
        <v>335000</v>
      </c>
      <c r="V318" t="s">
        <v>37</v>
      </c>
      <c r="W318" s="3">
        <v>44193</v>
      </c>
      <c r="X318" s="2">
        <v>235000</v>
      </c>
      <c r="Y318">
        <v>235000</v>
      </c>
      <c r="AA318">
        <v>100</v>
      </c>
      <c r="AE318">
        <v>6405</v>
      </c>
      <c r="AF318">
        <v>0.14699999999999999</v>
      </c>
    </row>
    <row r="319" spans="1:32" x14ac:dyDescent="0.2">
      <c r="A319" t="s">
        <v>464</v>
      </c>
      <c r="B319">
        <v>4</v>
      </c>
      <c r="C319">
        <v>2</v>
      </c>
      <c r="D319">
        <v>41</v>
      </c>
      <c r="E319" t="s">
        <v>32</v>
      </c>
      <c r="F319" s="4">
        <v>0.02</v>
      </c>
      <c r="G319">
        <v>4000</v>
      </c>
      <c r="H319" t="s">
        <v>44</v>
      </c>
      <c r="I319" t="s">
        <v>34</v>
      </c>
      <c r="J319">
        <v>2500</v>
      </c>
      <c r="K319">
        <v>0</v>
      </c>
      <c r="L319">
        <v>41</v>
      </c>
      <c r="M319" t="s">
        <v>40</v>
      </c>
      <c r="N319" t="s">
        <v>41</v>
      </c>
      <c r="O319" t="s">
        <v>42</v>
      </c>
      <c r="Q319">
        <v>0</v>
      </c>
      <c r="R319">
        <v>0</v>
      </c>
      <c r="S319">
        <v>231000</v>
      </c>
      <c r="T319" t="s">
        <v>45</v>
      </c>
      <c r="U319" s="2">
        <v>231000</v>
      </c>
      <c r="V319" t="s">
        <v>37</v>
      </c>
      <c r="W319" s="3">
        <v>44187</v>
      </c>
      <c r="X319" s="2">
        <v>234000</v>
      </c>
      <c r="Y319">
        <v>234000</v>
      </c>
      <c r="AA319">
        <v>101.3</v>
      </c>
    </row>
    <row r="320" spans="1:32" x14ac:dyDescent="0.2">
      <c r="A320" t="s">
        <v>465</v>
      </c>
      <c r="B320">
        <v>4</v>
      </c>
      <c r="C320">
        <v>2</v>
      </c>
      <c r="D320">
        <v>41</v>
      </c>
      <c r="E320" t="s">
        <v>32</v>
      </c>
      <c r="F320" s="4">
        <v>0.02</v>
      </c>
      <c r="G320">
        <v>5000</v>
      </c>
      <c r="H320" t="s">
        <v>47</v>
      </c>
      <c r="I320" t="s">
        <v>34</v>
      </c>
      <c r="J320">
        <v>2500</v>
      </c>
      <c r="K320">
        <v>0</v>
      </c>
      <c r="L320">
        <v>41</v>
      </c>
      <c r="M320" t="s">
        <v>40</v>
      </c>
      <c r="N320" t="s">
        <v>35</v>
      </c>
      <c r="O320" t="s">
        <v>42</v>
      </c>
      <c r="Q320">
        <v>0</v>
      </c>
      <c r="R320">
        <v>0</v>
      </c>
      <c r="S320">
        <v>235000</v>
      </c>
      <c r="T320" t="s">
        <v>36</v>
      </c>
      <c r="U320" s="2">
        <v>235000</v>
      </c>
      <c r="V320" t="s">
        <v>37</v>
      </c>
      <c r="W320" s="3">
        <v>44193</v>
      </c>
      <c r="X320" s="2">
        <v>235000</v>
      </c>
      <c r="Y320">
        <v>235000</v>
      </c>
      <c r="AA320">
        <v>100</v>
      </c>
      <c r="AC320" t="s">
        <v>56</v>
      </c>
      <c r="AD320" t="s">
        <v>57</v>
      </c>
      <c r="AE320">
        <v>7050</v>
      </c>
      <c r="AF320">
        <v>0.1618</v>
      </c>
    </row>
    <row r="321" spans="1:32" x14ac:dyDescent="0.2">
      <c r="A321" t="s">
        <v>466</v>
      </c>
      <c r="B321">
        <v>4</v>
      </c>
      <c r="C321">
        <v>2</v>
      </c>
      <c r="D321">
        <v>69</v>
      </c>
      <c r="E321" t="s">
        <v>32</v>
      </c>
      <c r="F321" s="4">
        <v>0.02</v>
      </c>
      <c r="G321">
        <v>0</v>
      </c>
      <c r="H321" t="s">
        <v>44</v>
      </c>
      <c r="I321" t="s">
        <v>34</v>
      </c>
      <c r="J321">
        <v>2500</v>
      </c>
      <c r="K321">
        <v>0</v>
      </c>
      <c r="L321">
        <v>69</v>
      </c>
      <c r="M321" t="s">
        <v>40</v>
      </c>
      <c r="N321" t="s">
        <v>41</v>
      </c>
      <c r="O321" t="s">
        <v>42</v>
      </c>
      <c r="Q321">
        <v>0</v>
      </c>
      <c r="R321">
        <v>0</v>
      </c>
      <c r="S321">
        <v>231000</v>
      </c>
      <c r="T321" t="s">
        <v>36</v>
      </c>
      <c r="U321" s="2">
        <v>231000</v>
      </c>
      <c r="V321" t="s">
        <v>37</v>
      </c>
      <c r="W321" s="3">
        <v>44238</v>
      </c>
      <c r="X321" s="2">
        <v>231000</v>
      </c>
      <c r="Y321">
        <v>231000</v>
      </c>
      <c r="AA321">
        <v>100</v>
      </c>
      <c r="AC321" t="s">
        <v>67</v>
      </c>
      <c r="AD321" t="s">
        <v>68</v>
      </c>
    </row>
    <row r="322" spans="1:32" x14ac:dyDescent="0.2">
      <c r="A322" t="s">
        <v>467</v>
      </c>
      <c r="B322">
        <v>3</v>
      </c>
      <c r="C322">
        <v>1</v>
      </c>
      <c r="D322">
        <v>20</v>
      </c>
      <c r="E322" t="s">
        <v>32</v>
      </c>
      <c r="F322" s="1">
        <v>0.02</v>
      </c>
      <c r="G322">
        <v>0</v>
      </c>
      <c r="I322" t="s">
        <v>55</v>
      </c>
      <c r="J322">
        <v>2500</v>
      </c>
      <c r="K322">
        <v>1.25</v>
      </c>
      <c r="L322">
        <v>20</v>
      </c>
      <c r="M322" t="s">
        <v>40</v>
      </c>
      <c r="N322" t="s">
        <v>35</v>
      </c>
      <c r="O322" t="s">
        <v>42</v>
      </c>
      <c r="Q322">
        <v>1.25</v>
      </c>
      <c r="R322">
        <v>1.25</v>
      </c>
      <c r="S322">
        <v>199000</v>
      </c>
      <c r="T322" t="s">
        <v>36</v>
      </c>
      <c r="U322" s="2">
        <v>199000</v>
      </c>
      <c r="V322" t="s">
        <v>37</v>
      </c>
      <c r="W322" s="3">
        <v>44134</v>
      </c>
      <c r="X322" s="2">
        <v>210500</v>
      </c>
      <c r="Y322">
        <v>210500</v>
      </c>
      <c r="Z322">
        <v>183.04</v>
      </c>
      <c r="AA322">
        <v>105.78</v>
      </c>
      <c r="AB322">
        <v>1150</v>
      </c>
      <c r="AE322">
        <v>8144</v>
      </c>
      <c r="AF322">
        <v>0.187</v>
      </c>
    </row>
    <row r="323" spans="1:32" x14ac:dyDescent="0.2">
      <c r="A323" t="s">
        <v>468</v>
      </c>
      <c r="B323">
        <v>4</v>
      </c>
      <c r="C323">
        <v>2</v>
      </c>
      <c r="D323">
        <v>22</v>
      </c>
      <c r="E323" t="s">
        <v>32</v>
      </c>
      <c r="F323" s="4">
        <v>0.03</v>
      </c>
      <c r="G323">
        <v>0</v>
      </c>
      <c r="I323" t="s">
        <v>55</v>
      </c>
      <c r="J323">
        <v>3000</v>
      </c>
      <c r="K323">
        <v>0</v>
      </c>
      <c r="L323">
        <v>22</v>
      </c>
      <c r="M323" t="s">
        <v>40</v>
      </c>
      <c r="N323" t="s">
        <v>41</v>
      </c>
      <c r="O323" t="s">
        <v>42</v>
      </c>
      <c r="Q323">
        <v>0</v>
      </c>
      <c r="R323">
        <v>0</v>
      </c>
      <c r="S323">
        <v>349900</v>
      </c>
      <c r="T323" t="s">
        <v>36</v>
      </c>
      <c r="U323" s="2">
        <v>399900</v>
      </c>
      <c r="V323" t="s">
        <v>37</v>
      </c>
      <c r="W323" s="3">
        <v>44148</v>
      </c>
      <c r="X323" s="2">
        <v>340000</v>
      </c>
      <c r="Y323">
        <v>340000</v>
      </c>
      <c r="Z323">
        <v>118.8</v>
      </c>
      <c r="AA323">
        <v>97.17</v>
      </c>
      <c r="AB323">
        <v>2862</v>
      </c>
      <c r="AE323">
        <v>6840</v>
      </c>
      <c r="AF323">
        <v>0.157</v>
      </c>
    </row>
    <row r="324" spans="1:32" x14ac:dyDescent="0.2">
      <c r="A324" t="s">
        <v>469</v>
      </c>
      <c r="B324">
        <v>3</v>
      </c>
      <c r="C324">
        <v>2</v>
      </c>
      <c r="D324">
        <v>15</v>
      </c>
      <c r="E324" t="s">
        <v>32</v>
      </c>
      <c r="F324" s="4">
        <v>0.03</v>
      </c>
      <c r="G324">
        <v>0</v>
      </c>
      <c r="I324" t="s">
        <v>55</v>
      </c>
      <c r="J324">
        <v>3000</v>
      </c>
      <c r="K324">
        <v>0</v>
      </c>
      <c r="L324">
        <v>15</v>
      </c>
      <c r="M324" t="s">
        <v>40</v>
      </c>
      <c r="N324" t="s">
        <v>168</v>
      </c>
      <c r="O324" t="s">
        <v>42</v>
      </c>
      <c r="Q324">
        <v>0</v>
      </c>
      <c r="R324">
        <v>0</v>
      </c>
      <c r="S324">
        <v>305000</v>
      </c>
      <c r="T324" t="s">
        <v>36</v>
      </c>
      <c r="U324" s="2">
        <v>320000</v>
      </c>
      <c r="V324" t="s">
        <v>37</v>
      </c>
      <c r="W324" s="3">
        <v>44176</v>
      </c>
      <c r="X324" s="2">
        <v>297500</v>
      </c>
      <c r="Y324">
        <v>297500</v>
      </c>
      <c r="Z324">
        <v>157.41</v>
      </c>
      <c r="AA324">
        <v>97.54</v>
      </c>
      <c r="AB324">
        <v>1890</v>
      </c>
      <c r="AE324">
        <v>7175</v>
      </c>
      <c r="AF324">
        <v>0.16470000000000001</v>
      </c>
    </row>
    <row r="325" spans="1:32" x14ac:dyDescent="0.2">
      <c r="A325" t="s">
        <v>109</v>
      </c>
      <c r="B325">
        <v>4</v>
      </c>
      <c r="C325">
        <v>2.5</v>
      </c>
      <c r="D325">
        <v>12</v>
      </c>
      <c r="F325" s="1">
        <v>2.5000000000000001E-2</v>
      </c>
      <c r="G325">
        <v>0</v>
      </c>
      <c r="I325" t="s">
        <v>55</v>
      </c>
      <c r="J325">
        <v>4000</v>
      </c>
      <c r="K325">
        <v>79</v>
      </c>
      <c r="L325">
        <v>12</v>
      </c>
      <c r="N325" t="s">
        <v>41</v>
      </c>
      <c r="Q325">
        <v>0</v>
      </c>
      <c r="R325">
        <v>0</v>
      </c>
      <c r="S325">
        <v>405000</v>
      </c>
      <c r="T325" t="s">
        <v>36</v>
      </c>
      <c r="U325" s="2">
        <v>415000</v>
      </c>
      <c r="V325" t="s">
        <v>37</v>
      </c>
      <c r="W325" s="3">
        <v>44148</v>
      </c>
      <c r="X325" s="2">
        <v>405000</v>
      </c>
      <c r="Y325">
        <v>405000</v>
      </c>
      <c r="Z325">
        <v>149.16999999999999</v>
      </c>
      <c r="AA325">
        <v>100</v>
      </c>
      <c r="AB325">
        <v>2715</v>
      </c>
      <c r="AC325" t="s">
        <v>130</v>
      </c>
      <c r="AD325" t="s">
        <v>131</v>
      </c>
      <c r="AE325">
        <v>11111</v>
      </c>
      <c r="AF325">
        <v>0.25509999999999999</v>
      </c>
    </row>
    <row r="326" spans="1:32" x14ac:dyDescent="0.2">
      <c r="A326" t="s">
        <v>470</v>
      </c>
      <c r="B326">
        <v>4</v>
      </c>
      <c r="C326">
        <v>2</v>
      </c>
      <c r="D326">
        <v>39</v>
      </c>
      <c r="E326" t="s">
        <v>32</v>
      </c>
      <c r="F326" s="4">
        <v>0.02</v>
      </c>
      <c r="G326">
        <v>4000</v>
      </c>
      <c r="H326" t="s">
        <v>47</v>
      </c>
      <c r="I326" t="s">
        <v>34</v>
      </c>
      <c r="J326">
        <v>2500</v>
      </c>
      <c r="K326">
        <v>0</v>
      </c>
      <c r="L326">
        <v>39</v>
      </c>
      <c r="M326" t="s">
        <v>40</v>
      </c>
      <c r="N326" t="s">
        <v>35</v>
      </c>
      <c r="O326" t="s">
        <v>42</v>
      </c>
      <c r="Q326">
        <v>0</v>
      </c>
      <c r="R326">
        <v>0</v>
      </c>
      <c r="S326">
        <v>235000</v>
      </c>
      <c r="T326" t="s">
        <v>36</v>
      </c>
      <c r="U326" s="2">
        <v>235000</v>
      </c>
      <c r="V326" t="s">
        <v>37</v>
      </c>
      <c r="W326" s="3">
        <v>44210</v>
      </c>
      <c r="X326" s="2">
        <v>235000</v>
      </c>
      <c r="Y326">
        <v>235000</v>
      </c>
      <c r="AA326">
        <v>100</v>
      </c>
      <c r="AE326">
        <v>6405</v>
      </c>
      <c r="AF326">
        <v>0.14699999999999999</v>
      </c>
    </row>
    <row r="327" spans="1:32" x14ac:dyDescent="0.2">
      <c r="A327" t="s">
        <v>471</v>
      </c>
      <c r="B327">
        <v>4</v>
      </c>
      <c r="C327">
        <v>2</v>
      </c>
      <c r="D327">
        <v>39</v>
      </c>
      <c r="E327" t="s">
        <v>32</v>
      </c>
      <c r="F327" s="4">
        <v>0.02</v>
      </c>
      <c r="G327">
        <v>4000</v>
      </c>
      <c r="H327" t="s">
        <v>47</v>
      </c>
      <c r="I327" t="s">
        <v>34</v>
      </c>
      <c r="J327">
        <v>2500</v>
      </c>
      <c r="K327">
        <v>0</v>
      </c>
      <c r="L327">
        <v>39</v>
      </c>
      <c r="M327" t="s">
        <v>40</v>
      </c>
      <c r="N327" t="s">
        <v>35</v>
      </c>
      <c r="O327" t="s">
        <v>42</v>
      </c>
      <c r="Q327">
        <v>0</v>
      </c>
      <c r="R327">
        <v>0</v>
      </c>
      <c r="S327">
        <v>235000</v>
      </c>
      <c r="T327" t="s">
        <v>36</v>
      </c>
      <c r="U327" s="2">
        <v>235000</v>
      </c>
      <c r="V327" t="s">
        <v>37</v>
      </c>
      <c r="W327" s="3">
        <v>44211</v>
      </c>
      <c r="X327" s="2">
        <v>235000</v>
      </c>
      <c r="Y327">
        <v>235000</v>
      </c>
      <c r="AA327">
        <v>100</v>
      </c>
      <c r="AE327">
        <v>6405</v>
      </c>
      <c r="AF327">
        <v>0.14699999999999999</v>
      </c>
    </row>
    <row r="328" spans="1:32" x14ac:dyDescent="0.2">
      <c r="A328" t="s">
        <v>472</v>
      </c>
      <c r="B328">
        <v>3</v>
      </c>
      <c r="C328">
        <v>1.75</v>
      </c>
      <c r="D328">
        <v>8</v>
      </c>
      <c r="F328" s="1">
        <v>2.5000000000000001E-2</v>
      </c>
      <c r="G328">
        <v>0</v>
      </c>
      <c r="I328" t="s">
        <v>55</v>
      </c>
      <c r="J328">
        <v>2500</v>
      </c>
      <c r="K328">
        <v>0</v>
      </c>
      <c r="L328">
        <v>8</v>
      </c>
      <c r="M328" t="s">
        <v>40</v>
      </c>
      <c r="N328" t="s">
        <v>35</v>
      </c>
      <c r="O328" t="s">
        <v>42</v>
      </c>
      <c r="Q328">
        <v>0</v>
      </c>
      <c r="R328">
        <v>0</v>
      </c>
      <c r="S328">
        <v>215000</v>
      </c>
      <c r="T328" t="s">
        <v>36</v>
      </c>
      <c r="U328" s="2">
        <v>215000</v>
      </c>
      <c r="V328" t="s">
        <v>37</v>
      </c>
      <c r="W328" s="3">
        <v>44165</v>
      </c>
      <c r="X328" s="2">
        <v>228000</v>
      </c>
      <c r="Y328">
        <v>228000</v>
      </c>
      <c r="Z328">
        <v>180.38</v>
      </c>
      <c r="AA328">
        <v>106.05</v>
      </c>
      <c r="AB328">
        <v>1264</v>
      </c>
      <c r="AE328">
        <v>6050</v>
      </c>
      <c r="AF328">
        <v>0.1389</v>
      </c>
    </row>
    <row r="329" spans="1:32" x14ac:dyDescent="0.2">
      <c r="A329" t="s">
        <v>473</v>
      </c>
      <c r="B329">
        <v>3</v>
      </c>
      <c r="C329">
        <v>2</v>
      </c>
      <c r="D329">
        <v>4</v>
      </c>
      <c r="E329" t="s">
        <v>32</v>
      </c>
      <c r="F329" s="1">
        <v>1.4999999999999999E-2</v>
      </c>
      <c r="G329">
        <v>0</v>
      </c>
      <c r="I329" t="s">
        <v>55</v>
      </c>
      <c r="J329">
        <v>2000</v>
      </c>
      <c r="K329">
        <v>0</v>
      </c>
      <c r="L329">
        <v>0</v>
      </c>
      <c r="M329" t="s">
        <v>40</v>
      </c>
      <c r="N329" t="s">
        <v>41</v>
      </c>
      <c r="O329" t="s">
        <v>42</v>
      </c>
      <c r="Q329">
        <v>0</v>
      </c>
      <c r="R329">
        <v>0</v>
      </c>
      <c r="S329">
        <v>229999</v>
      </c>
      <c r="T329" t="s">
        <v>36</v>
      </c>
      <c r="U329" s="2">
        <v>229999</v>
      </c>
      <c r="V329" t="s">
        <v>37</v>
      </c>
      <c r="W329" s="3">
        <v>44210</v>
      </c>
      <c r="X329" s="2">
        <v>229999</v>
      </c>
      <c r="Y329">
        <v>229999</v>
      </c>
      <c r="AA329">
        <v>100</v>
      </c>
      <c r="AE329">
        <v>6000</v>
      </c>
      <c r="AF329">
        <v>0.13769999999999999</v>
      </c>
    </row>
    <row r="330" spans="1:32" x14ac:dyDescent="0.2">
      <c r="A330" t="s">
        <v>474</v>
      </c>
      <c r="B330">
        <v>4</v>
      </c>
      <c r="C330">
        <v>2</v>
      </c>
      <c r="D330">
        <v>3</v>
      </c>
      <c r="F330" s="1">
        <v>2.5000000000000001E-2</v>
      </c>
      <c r="G330">
        <v>0</v>
      </c>
      <c r="I330" t="s">
        <v>55</v>
      </c>
      <c r="J330">
        <v>2000</v>
      </c>
      <c r="K330">
        <v>1</v>
      </c>
      <c r="L330">
        <v>3</v>
      </c>
      <c r="N330" t="s">
        <v>35</v>
      </c>
      <c r="Q330">
        <v>0</v>
      </c>
      <c r="R330">
        <v>0</v>
      </c>
      <c r="S330">
        <v>294900</v>
      </c>
      <c r="T330" t="s">
        <v>36</v>
      </c>
      <c r="U330" s="2">
        <v>294900</v>
      </c>
      <c r="V330" t="s">
        <v>37</v>
      </c>
      <c r="W330" s="3">
        <v>44160</v>
      </c>
      <c r="X330" s="2">
        <v>310000</v>
      </c>
      <c r="Y330">
        <v>310000</v>
      </c>
      <c r="Z330">
        <v>157.52000000000001</v>
      </c>
      <c r="AA330">
        <v>105.12</v>
      </c>
      <c r="AB330">
        <v>1968</v>
      </c>
      <c r="AE330">
        <v>6600</v>
      </c>
      <c r="AF330">
        <v>0.1515</v>
      </c>
    </row>
    <row r="331" spans="1:32" x14ac:dyDescent="0.2">
      <c r="A331" t="s">
        <v>475</v>
      </c>
      <c r="B331">
        <v>3</v>
      </c>
      <c r="C331">
        <v>2.5</v>
      </c>
      <c r="D331">
        <v>21</v>
      </c>
      <c r="F331" s="1">
        <v>2.5000000000000001E-2</v>
      </c>
      <c r="G331">
        <v>3250</v>
      </c>
      <c r="H331" t="s">
        <v>476</v>
      </c>
      <c r="I331" t="s">
        <v>34</v>
      </c>
      <c r="J331">
        <v>3200</v>
      </c>
      <c r="K331">
        <v>0</v>
      </c>
      <c r="L331">
        <v>21</v>
      </c>
      <c r="N331" t="s">
        <v>41</v>
      </c>
      <c r="Q331">
        <v>0</v>
      </c>
      <c r="R331">
        <v>0</v>
      </c>
      <c r="S331">
        <v>315000</v>
      </c>
      <c r="T331" t="s">
        <v>36</v>
      </c>
      <c r="U331" s="2">
        <v>320000</v>
      </c>
      <c r="V331" t="s">
        <v>37</v>
      </c>
      <c r="W331" s="3">
        <v>44151</v>
      </c>
      <c r="X331" s="2">
        <v>310000</v>
      </c>
      <c r="Y331">
        <v>310000</v>
      </c>
      <c r="Z331">
        <v>166.49</v>
      </c>
      <c r="AA331">
        <v>98.41</v>
      </c>
      <c r="AB331">
        <v>1862</v>
      </c>
      <c r="AE331">
        <v>12016</v>
      </c>
      <c r="AF331">
        <v>0.27579999999999999</v>
      </c>
    </row>
    <row r="332" spans="1:32" x14ac:dyDescent="0.2">
      <c r="A332" t="s">
        <v>477</v>
      </c>
      <c r="B332">
        <v>3</v>
      </c>
      <c r="C332">
        <v>2</v>
      </c>
      <c r="D332">
        <v>3</v>
      </c>
      <c r="E332" t="s">
        <v>32</v>
      </c>
      <c r="F332" s="1">
        <v>2.5000000000000001E-2</v>
      </c>
      <c r="G332">
        <v>0</v>
      </c>
      <c r="I332" t="s">
        <v>55</v>
      </c>
      <c r="J332">
        <v>3000</v>
      </c>
      <c r="K332">
        <v>40</v>
      </c>
      <c r="L332">
        <v>3</v>
      </c>
      <c r="N332" t="s">
        <v>35</v>
      </c>
      <c r="Q332">
        <v>0</v>
      </c>
      <c r="R332">
        <v>0</v>
      </c>
      <c r="S332">
        <v>280000</v>
      </c>
      <c r="T332" t="s">
        <v>36</v>
      </c>
      <c r="U332" s="2">
        <v>280000</v>
      </c>
      <c r="V332" t="s">
        <v>37</v>
      </c>
      <c r="W332" s="3">
        <v>44141</v>
      </c>
      <c r="X332" s="2">
        <v>271000</v>
      </c>
      <c r="Y332">
        <v>271000</v>
      </c>
      <c r="Z332">
        <v>181.88</v>
      </c>
      <c r="AA332">
        <v>96.79</v>
      </c>
      <c r="AB332">
        <v>1490</v>
      </c>
      <c r="AE332">
        <v>7300</v>
      </c>
      <c r="AF332">
        <v>0.1676</v>
      </c>
    </row>
    <row r="333" spans="1:32" x14ac:dyDescent="0.2">
      <c r="A333" t="s">
        <v>478</v>
      </c>
      <c r="B333">
        <v>4</v>
      </c>
      <c r="C333">
        <v>2</v>
      </c>
      <c r="D333">
        <v>64</v>
      </c>
      <c r="E333" t="s">
        <v>32</v>
      </c>
      <c r="F333" s="4">
        <v>0.02</v>
      </c>
      <c r="G333">
        <v>4000</v>
      </c>
      <c r="H333" t="s">
        <v>47</v>
      </c>
      <c r="I333" t="s">
        <v>34</v>
      </c>
      <c r="J333">
        <v>2500</v>
      </c>
      <c r="K333">
        <v>0</v>
      </c>
      <c r="L333">
        <v>64</v>
      </c>
      <c r="M333" t="s">
        <v>40</v>
      </c>
      <c r="N333" t="s">
        <v>35</v>
      </c>
      <c r="O333" t="s">
        <v>42</v>
      </c>
      <c r="Q333">
        <v>0</v>
      </c>
      <c r="R333">
        <v>0</v>
      </c>
      <c r="S333">
        <v>231000</v>
      </c>
      <c r="T333" t="s">
        <v>36</v>
      </c>
      <c r="U333" s="2">
        <v>231000</v>
      </c>
      <c r="V333" t="s">
        <v>37</v>
      </c>
      <c r="W333" s="3">
        <v>44231</v>
      </c>
      <c r="X333" s="2">
        <v>235000</v>
      </c>
      <c r="Y333">
        <v>235000</v>
      </c>
      <c r="AA333">
        <v>101.73</v>
      </c>
      <c r="AC333" t="s">
        <v>67</v>
      </c>
      <c r="AD333" t="s">
        <v>68</v>
      </c>
    </row>
    <row r="334" spans="1:32" x14ac:dyDescent="0.2">
      <c r="A334" t="s">
        <v>479</v>
      </c>
      <c r="B334">
        <v>4</v>
      </c>
      <c r="C334">
        <v>2</v>
      </c>
      <c r="D334">
        <v>64</v>
      </c>
      <c r="E334" t="s">
        <v>32</v>
      </c>
      <c r="F334" s="4">
        <v>0.02</v>
      </c>
      <c r="G334">
        <v>4000</v>
      </c>
      <c r="H334" t="s">
        <v>47</v>
      </c>
      <c r="I334" t="s">
        <v>34</v>
      </c>
      <c r="J334">
        <v>2500</v>
      </c>
      <c r="K334">
        <v>0</v>
      </c>
      <c r="L334">
        <v>64</v>
      </c>
      <c r="M334" t="s">
        <v>40</v>
      </c>
      <c r="N334" t="s">
        <v>41</v>
      </c>
      <c r="O334" t="s">
        <v>42</v>
      </c>
      <c r="Q334">
        <v>0</v>
      </c>
      <c r="R334">
        <v>0</v>
      </c>
      <c r="S334">
        <v>235000</v>
      </c>
      <c r="T334" t="s">
        <v>36</v>
      </c>
      <c r="U334" s="2">
        <v>235000</v>
      </c>
      <c r="V334" t="s">
        <v>37</v>
      </c>
      <c r="W334" s="3">
        <v>44231</v>
      </c>
      <c r="X334" s="2">
        <v>235000</v>
      </c>
      <c r="Y334">
        <v>235000</v>
      </c>
      <c r="AA334">
        <v>100</v>
      </c>
      <c r="AE334">
        <v>6405</v>
      </c>
      <c r="AF334">
        <v>0.14699999999999999</v>
      </c>
    </row>
    <row r="335" spans="1:32" x14ac:dyDescent="0.2">
      <c r="A335" t="s">
        <v>480</v>
      </c>
      <c r="B335">
        <v>4</v>
      </c>
      <c r="C335">
        <v>2</v>
      </c>
      <c r="D335">
        <v>64</v>
      </c>
      <c r="E335" t="s">
        <v>32</v>
      </c>
      <c r="F335" s="4">
        <v>0.02</v>
      </c>
      <c r="G335">
        <v>4000</v>
      </c>
      <c r="H335" t="s">
        <v>44</v>
      </c>
      <c r="I335" t="s">
        <v>34</v>
      </c>
      <c r="J335">
        <v>2500</v>
      </c>
      <c r="K335">
        <v>0</v>
      </c>
      <c r="L335">
        <v>64</v>
      </c>
      <c r="M335" t="s">
        <v>40</v>
      </c>
      <c r="N335" t="s">
        <v>35</v>
      </c>
      <c r="O335" t="s">
        <v>42</v>
      </c>
      <c r="Q335">
        <v>0</v>
      </c>
      <c r="R335">
        <v>0</v>
      </c>
      <c r="S335">
        <v>231000</v>
      </c>
      <c r="T335" t="s">
        <v>36</v>
      </c>
      <c r="U335" s="2">
        <v>231000</v>
      </c>
      <c r="V335" t="s">
        <v>37</v>
      </c>
      <c r="W335" s="3">
        <v>44218</v>
      </c>
      <c r="X335" s="2">
        <v>231000</v>
      </c>
      <c r="Y335">
        <v>231000</v>
      </c>
      <c r="AA335">
        <v>100</v>
      </c>
      <c r="AC335" t="s">
        <v>67</v>
      </c>
      <c r="AD335" t="s">
        <v>68</v>
      </c>
      <c r="AE335">
        <v>327136</v>
      </c>
      <c r="AF335">
        <v>7.51</v>
      </c>
    </row>
    <row r="336" spans="1:32" x14ac:dyDescent="0.2">
      <c r="A336" t="s">
        <v>481</v>
      </c>
      <c r="B336">
        <v>3</v>
      </c>
      <c r="C336">
        <v>1.5</v>
      </c>
      <c r="D336">
        <v>44</v>
      </c>
      <c r="E336" t="s">
        <v>75</v>
      </c>
      <c r="F336" s="1">
        <v>2.5000000000000001E-2</v>
      </c>
      <c r="G336">
        <v>0</v>
      </c>
      <c r="J336">
        <v>2000</v>
      </c>
      <c r="K336">
        <v>0</v>
      </c>
      <c r="L336">
        <v>44</v>
      </c>
      <c r="N336" t="s">
        <v>35</v>
      </c>
      <c r="Q336">
        <v>0</v>
      </c>
      <c r="R336">
        <v>0</v>
      </c>
      <c r="S336">
        <v>169990</v>
      </c>
      <c r="T336" t="s">
        <v>36</v>
      </c>
      <c r="U336" s="2">
        <v>185000</v>
      </c>
      <c r="V336" t="s">
        <v>37</v>
      </c>
      <c r="W336" s="3">
        <v>44235</v>
      </c>
      <c r="X336" s="2">
        <v>170000</v>
      </c>
      <c r="Y336">
        <v>170000</v>
      </c>
      <c r="Z336">
        <v>100.95</v>
      </c>
      <c r="AA336">
        <v>100.01</v>
      </c>
      <c r="AB336">
        <v>1684</v>
      </c>
      <c r="AC336" t="s">
        <v>56</v>
      </c>
      <c r="AD336" t="s">
        <v>57</v>
      </c>
      <c r="AE336">
        <v>7491</v>
      </c>
      <c r="AF336">
        <v>0.17199999999999999</v>
      </c>
    </row>
    <row r="337" spans="1:32" x14ac:dyDescent="0.2">
      <c r="A337" t="s">
        <v>482</v>
      </c>
      <c r="B337">
        <v>3</v>
      </c>
      <c r="C337">
        <v>2</v>
      </c>
      <c r="D337">
        <v>14</v>
      </c>
      <c r="F337" s="1">
        <v>2.2499999999999999E-2</v>
      </c>
      <c r="G337">
        <v>0</v>
      </c>
      <c r="I337" t="s">
        <v>55</v>
      </c>
      <c r="J337">
        <v>3000</v>
      </c>
      <c r="K337">
        <v>0</v>
      </c>
      <c r="L337">
        <v>14</v>
      </c>
      <c r="N337" t="s">
        <v>168</v>
      </c>
      <c r="Q337">
        <v>0</v>
      </c>
      <c r="R337">
        <v>0</v>
      </c>
      <c r="S337">
        <v>289000</v>
      </c>
      <c r="T337" t="s">
        <v>36</v>
      </c>
      <c r="U337" s="2">
        <v>285000</v>
      </c>
      <c r="V337" t="s">
        <v>37</v>
      </c>
      <c r="W337" s="3">
        <v>44137</v>
      </c>
      <c r="X337" s="2">
        <v>289000</v>
      </c>
      <c r="Y337">
        <v>289000</v>
      </c>
      <c r="Z337">
        <v>159.49</v>
      </c>
      <c r="AA337">
        <v>100</v>
      </c>
      <c r="AB337">
        <v>1812</v>
      </c>
      <c r="AE337">
        <v>7447</v>
      </c>
      <c r="AF337">
        <v>0.17100000000000001</v>
      </c>
    </row>
    <row r="338" spans="1:32" x14ac:dyDescent="0.2">
      <c r="A338" t="s">
        <v>483</v>
      </c>
      <c r="B338">
        <v>5</v>
      </c>
      <c r="C338">
        <v>3.5</v>
      </c>
      <c r="D338">
        <v>21</v>
      </c>
      <c r="E338" t="s">
        <v>32</v>
      </c>
      <c r="F338" s="1">
        <v>2.5000000000000001E-2</v>
      </c>
      <c r="G338">
        <v>0</v>
      </c>
      <c r="I338" t="s">
        <v>55</v>
      </c>
      <c r="J338">
        <v>5000</v>
      </c>
      <c r="K338">
        <v>79</v>
      </c>
      <c r="L338">
        <v>21</v>
      </c>
      <c r="M338" t="s">
        <v>40</v>
      </c>
      <c r="N338" t="s">
        <v>41</v>
      </c>
      <c r="O338" t="s">
        <v>42</v>
      </c>
      <c r="Q338">
        <v>0</v>
      </c>
      <c r="R338">
        <v>0</v>
      </c>
      <c r="S338">
        <v>584900</v>
      </c>
      <c r="T338" t="s">
        <v>36</v>
      </c>
      <c r="U338" s="2">
        <v>595000</v>
      </c>
      <c r="V338" t="s">
        <v>37</v>
      </c>
      <c r="W338" s="3">
        <v>44183</v>
      </c>
      <c r="X338" s="2">
        <v>575000</v>
      </c>
      <c r="Y338">
        <v>575000</v>
      </c>
      <c r="Z338">
        <v>151.32</v>
      </c>
      <c r="AA338">
        <v>98.31</v>
      </c>
      <c r="AB338">
        <v>3800</v>
      </c>
      <c r="AC338" t="s">
        <v>130</v>
      </c>
      <c r="AD338" t="s">
        <v>131</v>
      </c>
      <c r="AE338">
        <v>22051</v>
      </c>
      <c r="AF338">
        <v>0.50619999999999998</v>
      </c>
    </row>
    <row r="339" spans="1:32" x14ac:dyDescent="0.2">
      <c r="A339" t="s">
        <v>31</v>
      </c>
      <c r="B339">
        <v>3</v>
      </c>
      <c r="C339">
        <v>2</v>
      </c>
      <c r="D339">
        <v>14</v>
      </c>
      <c r="E339" t="s">
        <v>32</v>
      </c>
      <c r="F339" s="1">
        <v>2.5000000000000001E-2</v>
      </c>
      <c r="G339">
        <v>6260</v>
      </c>
      <c r="H339" t="s">
        <v>33</v>
      </c>
      <c r="I339" t="s">
        <v>34</v>
      </c>
      <c r="J339">
        <v>1500</v>
      </c>
      <c r="K339">
        <v>0</v>
      </c>
      <c r="L339">
        <v>14</v>
      </c>
      <c r="N339" t="s">
        <v>35</v>
      </c>
      <c r="Q339">
        <v>0</v>
      </c>
      <c r="R339">
        <v>0</v>
      </c>
      <c r="S339">
        <v>240000</v>
      </c>
      <c r="T339" t="s">
        <v>36</v>
      </c>
      <c r="U339" s="2">
        <v>240000</v>
      </c>
      <c r="V339" t="s">
        <v>37</v>
      </c>
      <c r="W339" s="3">
        <v>44182</v>
      </c>
      <c r="X339" s="2">
        <v>230000</v>
      </c>
      <c r="Y339">
        <v>230000</v>
      </c>
      <c r="Z339">
        <v>147.72</v>
      </c>
      <c r="AA339">
        <v>95.83</v>
      </c>
      <c r="AB339">
        <v>1557</v>
      </c>
      <c r="AE339">
        <v>6940</v>
      </c>
      <c r="AF339">
        <v>0.1593</v>
      </c>
    </row>
    <row r="340" spans="1:32" x14ac:dyDescent="0.2">
      <c r="A340" t="s">
        <v>484</v>
      </c>
      <c r="B340">
        <v>4</v>
      </c>
      <c r="C340">
        <v>2</v>
      </c>
      <c r="D340">
        <v>40</v>
      </c>
      <c r="E340" t="s">
        <v>32</v>
      </c>
      <c r="F340" s="1">
        <v>2.5000000000000001E-2</v>
      </c>
      <c r="G340">
        <v>0</v>
      </c>
      <c r="I340" t="s">
        <v>55</v>
      </c>
      <c r="J340">
        <v>3000</v>
      </c>
      <c r="K340">
        <v>0</v>
      </c>
      <c r="L340">
        <v>40</v>
      </c>
      <c r="N340" t="s">
        <v>35</v>
      </c>
      <c r="Q340">
        <v>0</v>
      </c>
      <c r="R340">
        <v>0</v>
      </c>
      <c r="S340">
        <v>280000</v>
      </c>
      <c r="T340" t="s">
        <v>36</v>
      </c>
      <c r="U340" s="2">
        <v>300000</v>
      </c>
      <c r="V340" t="s">
        <v>37</v>
      </c>
      <c r="W340" s="3">
        <v>44159</v>
      </c>
      <c r="X340" s="2">
        <v>280000</v>
      </c>
      <c r="Y340">
        <v>280000</v>
      </c>
      <c r="Z340">
        <v>161.19999999999999</v>
      </c>
      <c r="AA340">
        <v>100</v>
      </c>
      <c r="AB340">
        <v>1737</v>
      </c>
      <c r="AC340" t="s">
        <v>67</v>
      </c>
      <c r="AD340" t="s">
        <v>68</v>
      </c>
      <c r="AE340">
        <v>6309</v>
      </c>
      <c r="AF340">
        <v>0.14480000000000001</v>
      </c>
    </row>
    <row r="341" spans="1:32" x14ac:dyDescent="0.2">
      <c r="A341" t="s">
        <v>485</v>
      </c>
      <c r="B341">
        <v>3</v>
      </c>
      <c r="C341">
        <v>2</v>
      </c>
      <c r="D341">
        <v>15</v>
      </c>
      <c r="F341" s="1">
        <v>2.5000000000000001E-2</v>
      </c>
      <c r="G341">
        <v>0</v>
      </c>
      <c r="I341" t="s">
        <v>55</v>
      </c>
      <c r="J341">
        <v>2500</v>
      </c>
      <c r="K341">
        <v>0</v>
      </c>
      <c r="L341">
        <v>15</v>
      </c>
      <c r="N341" t="s">
        <v>35</v>
      </c>
      <c r="Q341">
        <v>0</v>
      </c>
      <c r="R341">
        <v>0</v>
      </c>
      <c r="S341">
        <v>215000</v>
      </c>
      <c r="T341" t="s">
        <v>36</v>
      </c>
      <c r="U341" s="2">
        <v>210000</v>
      </c>
      <c r="V341" t="s">
        <v>37</v>
      </c>
      <c r="W341" s="3">
        <v>44165</v>
      </c>
      <c r="X341" s="2">
        <v>216000</v>
      </c>
      <c r="Y341">
        <v>216000</v>
      </c>
      <c r="Z341">
        <v>162.53</v>
      </c>
      <c r="AA341">
        <v>100.47</v>
      </c>
      <c r="AB341">
        <v>1329</v>
      </c>
      <c r="AE341">
        <v>6247</v>
      </c>
      <c r="AF341">
        <v>0.1434</v>
      </c>
    </row>
    <row r="342" spans="1:32" x14ac:dyDescent="0.2">
      <c r="A342" t="s">
        <v>486</v>
      </c>
      <c r="B342">
        <v>4</v>
      </c>
      <c r="C342">
        <v>2</v>
      </c>
      <c r="D342">
        <v>27</v>
      </c>
      <c r="F342" s="1">
        <v>2.5000000000000001E-2</v>
      </c>
      <c r="G342">
        <v>0</v>
      </c>
      <c r="I342" t="s">
        <v>55</v>
      </c>
      <c r="J342">
        <v>3000</v>
      </c>
      <c r="K342">
        <v>0</v>
      </c>
      <c r="L342">
        <v>27</v>
      </c>
      <c r="N342" t="s">
        <v>35</v>
      </c>
      <c r="Q342">
        <v>0</v>
      </c>
      <c r="R342">
        <v>0</v>
      </c>
      <c r="S342">
        <v>265000</v>
      </c>
      <c r="T342" t="s">
        <v>36</v>
      </c>
      <c r="U342" s="2">
        <v>265000</v>
      </c>
      <c r="V342" t="s">
        <v>37</v>
      </c>
      <c r="W342" s="3">
        <v>44183</v>
      </c>
      <c r="X342" s="2">
        <v>265000</v>
      </c>
      <c r="Y342">
        <v>265000</v>
      </c>
      <c r="Z342">
        <v>139.77000000000001</v>
      </c>
      <c r="AA342">
        <v>100</v>
      </c>
      <c r="AB342">
        <v>1896</v>
      </c>
      <c r="AE342">
        <v>7425</v>
      </c>
      <c r="AF342">
        <v>0.17050000000000001</v>
      </c>
    </row>
    <row r="343" spans="1:32" x14ac:dyDescent="0.2">
      <c r="A343" t="s">
        <v>487</v>
      </c>
      <c r="B343">
        <v>4</v>
      </c>
      <c r="C343">
        <v>2</v>
      </c>
      <c r="D343">
        <v>7</v>
      </c>
      <c r="F343" s="1">
        <v>2.5000000000000001E-2</v>
      </c>
      <c r="G343">
        <v>600</v>
      </c>
      <c r="H343" t="s">
        <v>150</v>
      </c>
      <c r="I343" t="s">
        <v>34</v>
      </c>
      <c r="J343">
        <v>3500</v>
      </c>
      <c r="K343">
        <v>0</v>
      </c>
      <c r="L343">
        <v>7</v>
      </c>
      <c r="M343" t="s">
        <v>40</v>
      </c>
      <c r="N343" t="s">
        <v>41</v>
      </c>
      <c r="O343" t="s">
        <v>42</v>
      </c>
      <c r="Q343">
        <v>0</v>
      </c>
      <c r="R343">
        <v>0</v>
      </c>
      <c r="S343">
        <v>380000</v>
      </c>
      <c r="T343" t="s">
        <v>36</v>
      </c>
      <c r="U343" s="2">
        <v>380000</v>
      </c>
      <c r="V343" t="s">
        <v>37</v>
      </c>
      <c r="W343" s="3">
        <v>44134</v>
      </c>
      <c r="X343" s="2">
        <v>380000</v>
      </c>
      <c r="Y343">
        <v>380000</v>
      </c>
      <c r="Z343">
        <v>190.19</v>
      </c>
      <c r="AA343">
        <v>100</v>
      </c>
      <c r="AB343">
        <v>1998</v>
      </c>
      <c r="AE343">
        <v>8712</v>
      </c>
      <c r="AF343">
        <v>0.2</v>
      </c>
    </row>
    <row r="344" spans="1:32" x14ac:dyDescent="0.2">
      <c r="A344" t="s">
        <v>488</v>
      </c>
      <c r="B344">
        <v>5</v>
      </c>
      <c r="C344">
        <v>2</v>
      </c>
      <c r="D344">
        <v>47</v>
      </c>
      <c r="E344" t="s">
        <v>32</v>
      </c>
      <c r="F344" s="1">
        <v>2.5000000000000001E-2</v>
      </c>
      <c r="G344">
        <v>1000</v>
      </c>
      <c r="H344" t="s">
        <v>148</v>
      </c>
      <c r="I344" t="s">
        <v>34</v>
      </c>
      <c r="J344">
        <v>5000</v>
      </c>
      <c r="K344">
        <v>0</v>
      </c>
      <c r="L344">
        <v>47</v>
      </c>
      <c r="N344" t="s">
        <v>41</v>
      </c>
      <c r="Q344">
        <v>0</v>
      </c>
      <c r="R344">
        <v>0</v>
      </c>
      <c r="S344">
        <v>485000</v>
      </c>
      <c r="T344" t="s">
        <v>36</v>
      </c>
      <c r="U344" s="2">
        <v>485000</v>
      </c>
      <c r="V344" t="s">
        <v>37</v>
      </c>
      <c r="W344" s="3">
        <v>44172</v>
      </c>
      <c r="X344" s="2">
        <v>482000</v>
      </c>
      <c r="Y344">
        <v>482000</v>
      </c>
      <c r="Z344">
        <v>163.83000000000001</v>
      </c>
      <c r="AA344">
        <v>99.38</v>
      </c>
      <c r="AB344">
        <v>2942</v>
      </c>
      <c r="AE344">
        <v>10934</v>
      </c>
      <c r="AF344">
        <v>0.251</v>
      </c>
    </row>
    <row r="345" spans="1:32" x14ac:dyDescent="0.2">
      <c r="A345" t="s">
        <v>489</v>
      </c>
      <c r="B345">
        <v>4</v>
      </c>
      <c r="C345">
        <v>2</v>
      </c>
      <c r="D345">
        <v>2</v>
      </c>
      <c r="E345" t="s">
        <v>32</v>
      </c>
      <c r="F345" s="4">
        <v>0.03</v>
      </c>
      <c r="G345">
        <v>6795</v>
      </c>
      <c r="H345" t="s">
        <v>95</v>
      </c>
      <c r="I345" t="s">
        <v>34</v>
      </c>
      <c r="J345">
        <v>7500</v>
      </c>
      <c r="K345">
        <v>0</v>
      </c>
      <c r="L345">
        <v>2</v>
      </c>
      <c r="M345" t="s">
        <v>40</v>
      </c>
      <c r="N345" t="s">
        <v>41</v>
      </c>
      <c r="O345" t="s">
        <v>42</v>
      </c>
      <c r="Q345">
        <v>0</v>
      </c>
      <c r="R345">
        <v>0</v>
      </c>
      <c r="S345">
        <v>447900</v>
      </c>
      <c r="T345" t="s">
        <v>36</v>
      </c>
      <c r="U345" s="2">
        <v>447900</v>
      </c>
      <c r="V345" t="s">
        <v>37</v>
      </c>
      <c r="W345" s="3">
        <v>44140</v>
      </c>
      <c r="X345" s="2">
        <v>453000</v>
      </c>
      <c r="Y345">
        <v>453000</v>
      </c>
      <c r="Z345">
        <v>190.74</v>
      </c>
      <c r="AA345">
        <v>101.14</v>
      </c>
      <c r="AB345">
        <v>2375</v>
      </c>
      <c r="AE345">
        <v>10938</v>
      </c>
      <c r="AF345">
        <v>0.25109999999999999</v>
      </c>
    </row>
    <row r="346" spans="1:32" x14ac:dyDescent="0.2">
      <c r="A346" t="s">
        <v>490</v>
      </c>
      <c r="B346">
        <v>3</v>
      </c>
      <c r="C346">
        <v>2</v>
      </c>
      <c r="D346">
        <v>7</v>
      </c>
      <c r="F346" s="1">
        <v>2.5000000000000001E-2</v>
      </c>
      <c r="G346">
        <v>0</v>
      </c>
      <c r="I346" t="s">
        <v>55</v>
      </c>
      <c r="J346">
        <v>3500</v>
      </c>
      <c r="K346">
        <v>0</v>
      </c>
      <c r="L346">
        <v>7</v>
      </c>
      <c r="N346" t="s">
        <v>35</v>
      </c>
      <c r="Q346">
        <v>0</v>
      </c>
      <c r="R346">
        <v>0</v>
      </c>
      <c r="S346">
        <v>299900</v>
      </c>
      <c r="T346" t="s">
        <v>36</v>
      </c>
      <c r="U346" s="2">
        <v>299900</v>
      </c>
      <c r="V346" t="s">
        <v>37</v>
      </c>
      <c r="W346" s="3">
        <v>44165</v>
      </c>
      <c r="X346" s="2">
        <v>308000</v>
      </c>
      <c r="Y346">
        <v>308000</v>
      </c>
      <c r="Z346">
        <v>153.46</v>
      </c>
      <c r="AA346">
        <v>102.7</v>
      </c>
      <c r="AB346">
        <v>2007</v>
      </c>
      <c r="AE346">
        <v>9210</v>
      </c>
      <c r="AF346">
        <v>0.2114</v>
      </c>
    </row>
    <row r="347" spans="1:32" x14ac:dyDescent="0.2">
      <c r="A347" t="s">
        <v>491</v>
      </c>
      <c r="B347">
        <v>3</v>
      </c>
      <c r="C347">
        <v>2</v>
      </c>
      <c r="D347">
        <v>3</v>
      </c>
      <c r="E347" t="s">
        <v>32</v>
      </c>
      <c r="F347" s="1">
        <v>2.5000000000000001E-2</v>
      </c>
      <c r="G347">
        <v>0</v>
      </c>
      <c r="I347" t="s">
        <v>55</v>
      </c>
      <c r="J347">
        <v>7500</v>
      </c>
      <c r="K347">
        <v>0</v>
      </c>
      <c r="L347">
        <v>3</v>
      </c>
      <c r="M347" t="s">
        <v>40</v>
      </c>
      <c r="N347" t="s">
        <v>41</v>
      </c>
      <c r="O347" t="s">
        <v>42</v>
      </c>
      <c r="Q347">
        <v>0</v>
      </c>
      <c r="R347">
        <v>0</v>
      </c>
      <c r="S347">
        <v>385000</v>
      </c>
      <c r="T347" t="s">
        <v>36</v>
      </c>
      <c r="U347" s="2">
        <v>385000</v>
      </c>
      <c r="V347" t="s">
        <v>37</v>
      </c>
      <c r="W347" s="3">
        <v>44153</v>
      </c>
      <c r="X347" s="2">
        <v>385000</v>
      </c>
      <c r="Y347">
        <v>385000</v>
      </c>
      <c r="Z347">
        <v>174.76</v>
      </c>
      <c r="AA347">
        <v>100</v>
      </c>
      <c r="AB347">
        <v>2203</v>
      </c>
      <c r="AE347">
        <v>10021</v>
      </c>
      <c r="AF347">
        <v>0.2301</v>
      </c>
    </row>
    <row r="348" spans="1:32" x14ac:dyDescent="0.2">
      <c r="A348" t="s">
        <v>492</v>
      </c>
      <c r="B348">
        <v>4</v>
      </c>
      <c r="C348">
        <v>2</v>
      </c>
      <c r="D348">
        <v>26</v>
      </c>
      <c r="F348" s="1">
        <v>2.5000000000000001E-2</v>
      </c>
      <c r="G348">
        <v>0</v>
      </c>
      <c r="I348" t="s">
        <v>55</v>
      </c>
      <c r="J348">
        <v>3000</v>
      </c>
      <c r="K348">
        <v>0</v>
      </c>
      <c r="L348">
        <v>26</v>
      </c>
      <c r="N348" t="s">
        <v>35</v>
      </c>
      <c r="Q348">
        <v>0</v>
      </c>
      <c r="R348">
        <v>0</v>
      </c>
      <c r="S348">
        <v>309500</v>
      </c>
      <c r="T348" t="s">
        <v>36</v>
      </c>
      <c r="U348" s="2">
        <v>309500</v>
      </c>
      <c r="V348" t="s">
        <v>37</v>
      </c>
      <c r="W348" s="3">
        <v>44167</v>
      </c>
      <c r="X348" s="2">
        <v>309500</v>
      </c>
      <c r="Y348">
        <v>309500</v>
      </c>
      <c r="Z348">
        <v>165.86</v>
      </c>
      <c r="AA348">
        <v>100</v>
      </c>
      <c r="AB348">
        <v>1866</v>
      </c>
      <c r="AE348">
        <v>6806</v>
      </c>
      <c r="AF348">
        <v>0.15620000000000001</v>
      </c>
    </row>
    <row r="349" spans="1:32" x14ac:dyDescent="0.2">
      <c r="A349" t="s">
        <v>493</v>
      </c>
      <c r="B349">
        <v>4</v>
      </c>
      <c r="C349">
        <v>2</v>
      </c>
      <c r="D349">
        <v>38</v>
      </c>
      <c r="F349" s="1">
        <v>2.5000000000000001E-2</v>
      </c>
      <c r="G349">
        <v>9600</v>
      </c>
      <c r="H349" t="s">
        <v>95</v>
      </c>
      <c r="I349" t="s">
        <v>34</v>
      </c>
      <c r="J349">
        <v>3000</v>
      </c>
      <c r="K349">
        <v>0</v>
      </c>
      <c r="L349">
        <v>38</v>
      </c>
      <c r="M349" t="s">
        <v>40</v>
      </c>
      <c r="N349" t="s">
        <v>41</v>
      </c>
      <c r="O349" t="s">
        <v>42</v>
      </c>
      <c r="Q349">
        <v>0</v>
      </c>
      <c r="R349">
        <v>0</v>
      </c>
      <c r="S349">
        <v>319500</v>
      </c>
      <c r="T349" t="s">
        <v>36</v>
      </c>
      <c r="U349" s="2">
        <v>319500</v>
      </c>
      <c r="V349" t="s">
        <v>37</v>
      </c>
      <c r="W349" s="3">
        <v>44186</v>
      </c>
      <c r="X349" s="2">
        <v>320000</v>
      </c>
      <c r="Y349">
        <v>320000</v>
      </c>
      <c r="Z349">
        <v>142.72999999999999</v>
      </c>
      <c r="AA349">
        <v>100.16</v>
      </c>
      <c r="AB349">
        <v>2242</v>
      </c>
      <c r="AC349" t="s">
        <v>67</v>
      </c>
      <c r="AD349" t="s">
        <v>68</v>
      </c>
      <c r="AE349">
        <v>13210</v>
      </c>
      <c r="AF349">
        <v>0.30330000000000001</v>
      </c>
    </row>
    <row r="350" spans="1:32" x14ac:dyDescent="0.2">
      <c r="A350" t="s">
        <v>494</v>
      </c>
      <c r="B350">
        <v>2</v>
      </c>
      <c r="C350">
        <v>1</v>
      </c>
      <c r="D350">
        <v>4</v>
      </c>
      <c r="F350" s="1">
        <v>2.5000000000000001E-2</v>
      </c>
      <c r="G350">
        <v>1485</v>
      </c>
      <c r="H350" t="s">
        <v>142</v>
      </c>
      <c r="I350" t="s">
        <v>34</v>
      </c>
      <c r="J350">
        <v>2000</v>
      </c>
      <c r="K350">
        <v>0</v>
      </c>
      <c r="L350">
        <v>4</v>
      </c>
      <c r="M350" t="s">
        <v>40</v>
      </c>
      <c r="N350" t="s">
        <v>35</v>
      </c>
      <c r="O350" t="s">
        <v>42</v>
      </c>
      <c r="Q350">
        <v>0</v>
      </c>
      <c r="R350">
        <v>0</v>
      </c>
      <c r="S350">
        <v>175000</v>
      </c>
      <c r="T350" t="s">
        <v>36</v>
      </c>
      <c r="U350" s="2">
        <v>175000</v>
      </c>
      <c r="V350" t="s">
        <v>37</v>
      </c>
      <c r="W350" s="3">
        <v>44186</v>
      </c>
      <c r="X350" s="2">
        <v>175000</v>
      </c>
      <c r="Y350">
        <v>175000</v>
      </c>
      <c r="Z350">
        <v>163.25</v>
      </c>
      <c r="AA350">
        <v>100</v>
      </c>
      <c r="AB350">
        <v>1072</v>
      </c>
      <c r="AE350">
        <v>6492</v>
      </c>
      <c r="AF350">
        <v>0.14899999999999999</v>
      </c>
    </row>
    <row r="351" spans="1:32" x14ac:dyDescent="0.2">
      <c r="A351" t="s">
        <v>495</v>
      </c>
      <c r="B351">
        <v>4</v>
      </c>
      <c r="C351">
        <v>2</v>
      </c>
      <c r="D351">
        <v>7</v>
      </c>
      <c r="F351" s="1">
        <v>2.5000000000000001E-2</v>
      </c>
      <c r="G351">
        <v>0</v>
      </c>
      <c r="I351" t="s">
        <v>55</v>
      </c>
      <c r="J351">
        <v>5000</v>
      </c>
      <c r="K351">
        <v>65</v>
      </c>
      <c r="L351">
        <v>7</v>
      </c>
      <c r="N351" t="s">
        <v>41</v>
      </c>
      <c r="Q351">
        <v>0</v>
      </c>
      <c r="R351">
        <v>0</v>
      </c>
      <c r="S351">
        <v>439000</v>
      </c>
      <c r="T351" t="s">
        <v>36</v>
      </c>
      <c r="U351" s="2">
        <v>439000</v>
      </c>
      <c r="V351" t="s">
        <v>37</v>
      </c>
      <c r="W351" s="3">
        <v>44153</v>
      </c>
      <c r="X351" s="2">
        <v>455000</v>
      </c>
      <c r="Y351">
        <v>455000</v>
      </c>
      <c r="Z351">
        <v>192.23</v>
      </c>
      <c r="AA351">
        <v>103.64</v>
      </c>
      <c r="AB351">
        <v>2367</v>
      </c>
      <c r="AC351" t="s">
        <v>130</v>
      </c>
      <c r="AD351" t="s">
        <v>131</v>
      </c>
      <c r="AE351">
        <v>17323</v>
      </c>
      <c r="AF351">
        <v>0.3977</v>
      </c>
    </row>
    <row r="352" spans="1:32" x14ac:dyDescent="0.2">
      <c r="A352" t="s">
        <v>496</v>
      </c>
      <c r="B352">
        <v>3</v>
      </c>
      <c r="C352">
        <v>2</v>
      </c>
      <c r="D352">
        <v>6</v>
      </c>
      <c r="E352" t="s">
        <v>32</v>
      </c>
      <c r="F352" s="1">
        <v>2.5000000000000001E-2</v>
      </c>
      <c r="G352">
        <v>0</v>
      </c>
      <c r="I352" t="s">
        <v>55</v>
      </c>
      <c r="J352">
        <v>3500</v>
      </c>
      <c r="K352">
        <v>0</v>
      </c>
      <c r="L352">
        <v>6</v>
      </c>
      <c r="M352" t="s">
        <v>40</v>
      </c>
      <c r="N352" t="s">
        <v>35</v>
      </c>
      <c r="O352" t="s">
        <v>42</v>
      </c>
      <c r="Q352">
        <v>0</v>
      </c>
      <c r="R352">
        <v>0</v>
      </c>
      <c r="S352">
        <v>280000</v>
      </c>
      <c r="T352" t="s">
        <v>36</v>
      </c>
      <c r="U352" s="2">
        <v>280000</v>
      </c>
      <c r="V352" t="s">
        <v>37</v>
      </c>
      <c r="W352" s="3">
        <v>44160</v>
      </c>
      <c r="X352" s="2">
        <v>270000</v>
      </c>
      <c r="Y352">
        <v>270000</v>
      </c>
      <c r="Z352">
        <v>180.72</v>
      </c>
      <c r="AA352">
        <v>96.43</v>
      </c>
      <c r="AB352">
        <v>1494</v>
      </c>
      <c r="AE352">
        <v>9000</v>
      </c>
      <c r="AF352">
        <v>0.20660000000000001</v>
      </c>
    </row>
    <row r="353" spans="1:32" x14ac:dyDescent="0.2">
      <c r="A353" t="s">
        <v>497</v>
      </c>
      <c r="B353">
        <v>3</v>
      </c>
      <c r="C353">
        <v>1.75</v>
      </c>
      <c r="D353">
        <v>72</v>
      </c>
      <c r="E353" t="s">
        <v>75</v>
      </c>
      <c r="F353" s="1">
        <v>2.2499999999999999E-2</v>
      </c>
      <c r="G353">
        <v>0</v>
      </c>
      <c r="I353" t="s">
        <v>55</v>
      </c>
      <c r="J353">
        <v>5000</v>
      </c>
      <c r="K353">
        <v>0</v>
      </c>
      <c r="L353">
        <v>72</v>
      </c>
      <c r="M353" t="s">
        <v>40</v>
      </c>
      <c r="N353" t="s">
        <v>41</v>
      </c>
      <c r="O353" t="s">
        <v>42</v>
      </c>
      <c r="Q353">
        <v>0</v>
      </c>
      <c r="R353">
        <v>0</v>
      </c>
      <c r="S353">
        <v>455000</v>
      </c>
      <c r="T353" t="s">
        <v>105</v>
      </c>
      <c r="U353" s="2">
        <v>475000</v>
      </c>
      <c r="V353" t="s">
        <v>37</v>
      </c>
      <c r="W353" s="3">
        <v>44231</v>
      </c>
      <c r="X353" s="2">
        <v>457000</v>
      </c>
      <c r="Y353">
        <v>457000</v>
      </c>
      <c r="Z353">
        <v>194.06</v>
      </c>
      <c r="AA353">
        <v>100.44</v>
      </c>
      <c r="AB353">
        <v>2355</v>
      </c>
      <c r="AC353" t="s">
        <v>498</v>
      </c>
      <c r="AD353" t="s">
        <v>499</v>
      </c>
      <c r="AE353">
        <v>24081</v>
      </c>
      <c r="AF353">
        <v>0.55279999999999996</v>
      </c>
    </row>
    <row r="354" spans="1:32" x14ac:dyDescent="0.2">
      <c r="A354" t="s">
        <v>500</v>
      </c>
      <c r="B354">
        <v>3</v>
      </c>
      <c r="C354">
        <v>2</v>
      </c>
      <c r="D354">
        <v>13</v>
      </c>
      <c r="E354" t="s">
        <v>32</v>
      </c>
      <c r="F354" s="1">
        <v>0.02</v>
      </c>
      <c r="G354">
        <v>4300</v>
      </c>
      <c r="H354" t="s">
        <v>501</v>
      </c>
      <c r="I354" t="s">
        <v>34</v>
      </c>
      <c r="J354">
        <v>2500</v>
      </c>
      <c r="K354">
        <v>0</v>
      </c>
      <c r="L354">
        <v>13</v>
      </c>
      <c r="M354" t="s">
        <v>40</v>
      </c>
      <c r="N354" t="s">
        <v>41</v>
      </c>
      <c r="O354" t="s">
        <v>42</v>
      </c>
      <c r="Q354">
        <v>0</v>
      </c>
      <c r="R354">
        <v>0</v>
      </c>
      <c r="S354">
        <v>274900</v>
      </c>
      <c r="T354" t="s">
        <v>36</v>
      </c>
      <c r="U354" s="2">
        <v>274900</v>
      </c>
      <c r="V354" t="s">
        <v>37</v>
      </c>
      <c r="W354" s="3">
        <v>44155</v>
      </c>
      <c r="X354" s="2">
        <v>275000</v>
      </c>
      <c r="Y354">
        <v>275000</v>
      </c>
      <c r="Z354">
        <v>184.69</v>
      </c>
      <c r="AA354">
        <v>100.04</v>
      </c>
      <c r="AB354">
        <v>1489</v>
      </c>
      <c r="AC354" t="s">
        <v>70</v>
      </c>
      <c r="AD354" t="s">
        <v>71</v>
      </c>
      <c r="AE354">
        <v>5940</v>
      </c>
      <c r="AF354">
        <v>0.13639999999999999</v>
      </c>
    </row>
    <row r="355" spans="1:32" x14ac:dyDescent="0.2">
      <c r="A355" t="s">
        <v>502</v>
      </c>
      <c r="B355">
        <v>3</v>
      </c>
      <c r="C355">
        <v>1.75</v>
      </c>
      <c r="D355">
        <v>1</v>
      </c>
      <c r="F355" s="1">
        <v>2.5000000000000001E-2</v>
      </c>
      <c r="G355">
        <v>0</v>
      </c>
      <c r="I355" t="s">
        <v>55</v>
      </c>
      <c r="J355">
        <v>3500</v>
      </c>
      <c r="K355">
        <v>0</v>
      </c>
      <c r="L355">
        <v>1</v>
      </c>
      <c r="N355" t="s">
        <v>41</v>
      </c>
      <c r="Q355">
        <v>0</v>
      </c>
      <c r="R355">
        <v>0</v>
      </c>
      <c r="S355">
        <v>310000</v>
      </c>
      <c r="T355" t="s">
        <v>36</v>
      </c>
      <c r="U355" s="2">
        <v>310000</v>
      </c>
      <c r="V355" t="s">
        <v>37</v>
      </c>
      <c r="W355" s="3">
        <v>44145</v>
      </c>
      <c r="X355" s="2">
        <v>320000</v>
      </c>
      <c r="Y355">
        <v>320000</v>
      </c>
      <c r="Z355">
        <v>196.56</v>
      </c>
      <c r="AA355">
        <v>103.23</v>
      </c>
      <c r="AB355">
        <v>1628</v>
      </c>
      <c r="AE355">
        <v>9636</v>
      </c>
      <c r="AF355">
        <v>0.22120000000000001</v>
      </c>
    </row>
    <row r="356" spans="1:32" x14ac:dyDescent="0.2">
      <c r="A356" t="s">
        <v>503</v>
      </c>
      <c r="B356">
        <v>4</v>
      </c>
      <c r="C356">
        <v>3.5</v>
      </c>
      <c r="D356">
        <v>34</v>
      </c>
      <c r="E356" t="s">
        <v>32</v>
      </c>
      <c r="F356" s="1">
        <v>2.5000000000000001E-2</v>
      </c>
      <c r="G356">
        <v>500</v>
      </c>
      <c r="H356" t="s">
        <v>504</v>
      </c>
      <c r="I356" t="s">
        <v>34</v>
      </c>
      <c r="J356">
        <v>7500</v>
      </c>
      <c r="K356">
        <v>0</v>
      </c>
      <c r="L356">
        <v>4</v>
      </c>
      <c r="N356" t="s">
        <v>51</v>
      </c>
      <c r="Q356">
        <v>0</v>
      </c>
      <c r="R356">
        <v>0</v>
      </c>
      <c r="S356">
        <v>574950</v>
      </c>
      <c r="T356" t="s">
        <v>36</v>
      </c>
      <c r="U356" s="2">
        <v>574950</v>
      </c>
      <c r="V356" t="s">
        <v>37</v>
      </c>
      <c r="W356" s="3">
        <v>44155</v>
      </c>
      <c r="X356" s="2">
        <v>570000</v>
      </c>
      <c r="Y356">
        <v>570000</v>
      </c>
      <c r="Z356">
        <v>182.87</v>
      </c>
      <c r="AA356">
        <v>99.14</v>
      </c>
      <c r="AB356">
        <v>3117</v>
      </c>
      <c r="AC356" t="s">
        <v>67</v>
      </c>
      <c r="AD356" t="s">
        <v>68</v>
      </c>
      <c r="AE356">
        <v>13202</v>
      </c>
      <c r="AF356">
        <v>0.30309999999999998</v>
      </c>
    </row>
    <row r="357" spans="1:32" x14ac:dyDescent="0.2">
      <c r="A357" t="s">
        <v>505</v>
      </c>
      <c r="B357">
        <v>3</v>
      </c>
      <c r="C357">
        <v>2</v>
      </c>
      <c r="D357">
        <v>3</v>
      </c>
      <c r="F357" s="1">
        <v>2.5000000000000001E-2</v>
      </c>
      <c r="G357">
        <v>1000</v>
      </c>
      <c r="H357" t="s">
        <v>506</v>
      </c>
      <c r="I357" t="s">
        <v>34</v>
      </c>
      <c r="J357">
        <v>2500</v>
      </c>
      <c r="K357">
        <v>0</v>
      </c>
      <c r="L357">
        <v>3</v>
      </c>
      <c r="N357" t="s">
        <v>51</v>
      </c>
      <c r="Q357">
        <v>0</v>
      </c>
      <c r="R357">
        <v>0</v>
      </c>
      <c r="S357">
        <v>249999</v>
      </c>
      <c r="T357" t="s">
        <v>36</v>
      </c>
      <c r="U357" s="2">
        <v>249999</v>
      </c>
      <c r="V357" t="s">
        <v>37</v>
      </c>
      <c r="W357" s="3">
        <v>44182</v>
      </c>
      <c r="X357" s="2">
        <v>250000</v>
      </c>
      <c r="Y357">
        <v>250000</v>
      </c>
      <c r="Z357">
        <v>222.02</v>
      </c>
      <c r="AA357">
        <v>100</v>
      </c>
      <c r="AB357">
        <v>1126</v>
      </c>
      <c r="AE357">
        <v>4837</v>
      </c>
      <c r="AF357">
        <v>0.111</v>
      </c>
    </row>
    <row r="358" spans="1:32" x14ac:dyDescent="0.2">
      <c r="A358" t="s">
        <v>507</v>
      </c>
      <c r="B358">
        <v>4</v>
      </c>
      <c r="C358">
        <v>2</v>
      </c>
      <c r="D358">
        <v>4</v>
      </c>
      <c r="E358" t="s">
        <v>32</v>
      </c>
      <c r="F358" s="1">
        <v>0.02</v>
      </c>
      <c r="G358">
        <v>0</v>
      </c>
      <c r="I358" t="s">
        <v>55</v>
      </c>
      <c r="J358">
        <v>3000</v>
      </c>
      <c r="K358">
        <v>0</v>
      </c>
      <c r="L358">
        <v>4</v>
      </c>
      <c r="N358" t="s">
        <v>41</v>
      </c>
      <c r="Q358">
        <v>0</v>
      </c>
      <c r="R358">
        <v>0</v>
      </c>
      <c r="S358">
        <v>325000</v>
      </c>
      <c r="T358" t="s">
        <v>36</v>
      </c>
      <c r="U358" s="2">
        <v>325000</v>
      </c>
      <c r="V358" t="s">
        <v>37</v>
      </c>
      <c r="W358" s="3">
        <v>44162</v>
      </c>
      <c r="X358" s="2">
        <v>333000</v>
      </c>
      <c r="Y358">
        <v>333000</v>
      </c>
      <c r="Z358">
        <v>166.67</v>
      </c>
      <c r="AA358">
        <v>102.46</v>
      </c>
      <c r="AB358">
        <v>1998</v>
      </c>
      <c r="AE358">
        <v>8968</v>
      </c>
      <c r="AF358">
        <v>0.2059</v>
      </c>
    </row>
    <row r="359" spans="1:32" x14ac:dyDescent="0.2">
      <c r="A359" t="s">
        <v>508</v>
      </c>
      <c r="B359">
        <v>4</v>
      </c>
      <c r="C359">
        <v>2.5</v>
      </c>
      <c r="D359">
        <v>22</v>
      </c>
      <c r="E359" t="s">
        <v>32</v>
      </c>
      <c r="F359" s="1">
        <v>2.5000000000000001E-2</v>
      </c>
      <c r="G359">
        <v>6330</v>
      </c>
      <c r="H359" t="s">
        <v>97</v>
      </c>
      <c r="I359" t="s">
        <v>34</v>
      </c>
      <c r="J359">
        <v>2500</v>
      </c>
      <c r="K359">
        <v>0</v>
      </c>
      <c r="L359">
        <v>22</v>
      </c>
      <c r="M359" t="s">
        <v>40</v>
      </c>
      <c r="N359" t="s">
        <v>41</v>
      </c>
      <c r="O359" t="s">
        <v>42</v>
      </c>
      <c r="Q359">
        <v>0</v>
      </c>
      <c r="R359">
        <v>0</v>
      </c>
      <c r="S359">
        <v>316480</v>
      </c>
      <c r="T359" t="s">
        <v>45</v>
      </c>
      <c r="U359" s="2">
        <v>312040</v>
      </c>
      <c r="V359" t="s">
        <v>37</v>
      </c>
      <c r="W359" s="3">
        <v>44215</v>
      </c>
      <c r="X359" s="2">
        <v>316480</v>
      </c>
      <c r="Y359">
        <v>316480</v>
      </c>
      <c r="AA359">
        <v>100</v>
      </c>
      <c r="AE359">
        <v>6620</v>
      </c>
      <c r="AF359">
        <v>0.152</v>
      </c>
    </row>
    <row r="360" spans="1:32" x14ac:dyDescent="0.2">
      <c r="A360" t="s">
        <v>509</v>
      </c>
      <c r="B360">
        <v>3</v>
      </c>
      <c r="C360">
        <v>2</v>
      </c>
      <c r="D360">
        <v>2</v>
      </c>
      <c r="E360" t="s">
        <v>32</v>
      </c>
      <c r="F360" s="1">
        <v>2.2499999999999999E-2</v>
      </c>
      <c r="G360">
        <v>0</v>
      </c>
      <c r="I360" t="s">
        <v>55</v>
      </c>
      <c r="J360">
        <v>2000</v>
      </c>
      <c r="K360">
        <v>0</v>
      </c>
      <c r="L360">
        <v>2</v>
      </c>
      <c r="N360" t="s">
        <v>168</v>
      </c>
      <c r="Q360">
        <v>0</v>
      </c>
      <c r="R360">
        <v>0</v>
      </c>
      <c r="S360">
        <v>225500</v>
      </c>
      <c r="T360" t="s">
        <v>36</v>
      </c>
      <c r="U360" s="2">
        <v>225000</v>
      </c>
      <c r="V360" t="s">
        <v>37</v>
      </c>
      <c r="W360" s="3">
        <v>44152</v>
      </c>
      <c r="X360" s="2">
        <v>230000</v>
      </c>
      <c r="Y360">
        <v>230000</v>
      </c>
      <c r="Z360">
        <v>211.98</v>
      </c>
      <c r="AA360">
        <v>102</v>
      </c>
      <c r="AB360">
        <v>1085</v>
      </c>
      <c r="AE360">
        <v>8352</v>
      </c>
      <c r="AF360">
        <v>0.19170000000000001</v>
      </c>
    </row>
    <row r="361" spans="1:32" x14ac:dyDescent="0.2">
      <c r="A361" t="s">
        <v>510</v>
      </c>
      <c r="B361">
        <v>4</v>
      </c>
      <c r="C361">
        <v>2</v>
      </c>
      <c r="D361">
        <v>7</v>
      </c>
      <c r="E361" t="s">
        <v>32</v>
      </c>
      <c r="F361" s="1">
        <v>2.2499999999999999E-2</v>
      </c>
      <c r="G361">
        <v>425</v>
      </c>
      <c r="H361" t="s">
        <v>511</v>
      </c>
      <c r="I361" t="s">
        <v>34</v>
      </c>
      <c r="J361">
        <v>3000</v>
      </c>
      <c r="K361">
        <v>0</v>
      </c>
      <c r="L361">
        <v>7</v>
      </c>
      <c r="M361" t="s">
        <v>40</v>
      </c>
      <c r="N361" t="s">
        <v>51</v>
      </c>
      <c r="O361" t="s">
        <v>42</v>
      </c>
      <c r="Q361">
        <v>0</v>
      </c>
      <c r="R361">
        <v>0</v>
      </c>
      <c r="S361">
        <v>269900</v>
      </c>
      <c r="T361" t="s">
        <v>36</v>
      </c>
      <c r="U361" s="2">
        <v>269900</v>
      </c>
      <c r="V361" t="s">
        <v>37</v>
      </c>
      <c r="W361" s="3">
        <v>44147</v>
      </c>
      <c r="X361" s="2">
        <v>275000</v>
      </c>
      <c r="Y361">
        <v>275000</v>
      </c>
      <c r="Z361">
        <v>173.39</v>
      </c>
      <c r="AA361">
        <v>101.89</v>
      </c>
      <c r="AB361">
        <v>1586</v>
      </c>
      <c r="AE361">
        <v>5999</v>
      </c>
      <c r="AF361">
        <v>0.13769999999999999</v>
      </c>
    </row>
    <row r="362" spans="1:32" x14ac:dyDescent="0.2">
      <c r="A362" t="s">
        <v>512</v>
      </c>
      <c r="B362">
        <v>3</v>
      </c>
      <c r="C362">
        <v>2</v>
      </c>
      <c r="D362">
        <v>6</v>
      </c>
      <c r="E362" t="s">
        <v>32</v>
      </c>
      <c r="F362" s="1">
        <v>2.2499999999999999E-2</v>
      </c>
      <c r="G362">
        <v>0</v>
      </c>
      <c r="I362" t="s">
        <v>55</v>
      </c>
      <c r="J362">
        <v>3000</v>
      </c>
      <c r="K362">
        <v>0</v>
      </c>
      <c r="L362">
        <v>6</v>
      </c>
      <c r="M362" t="s">
        <v>40</v>
      </c>
      <c r="N362" t="s">
        <v>41</v>
      </c>
      <c r="O362" t="s">
        <v>42</v>
      </c>
      <c r="Q362">
        <v>0</v>
      </c>
      <c r="R362">
        <v>0</v>
      </c>
      <c r="S362">
        <v>307000</v>
      </c>
      <c r="T362" t="s">
        <v>36</v>
      </c>
      <c r="U362" s="2">
        <v>307000</v>
      </c>
      <c r="V362" t="s">
        <v>37</v>
      </c>
      <c r="W362" s="3">
        <v>44174</v>
      </c>
      <c r="X362" s="2">
        <v>300000</v>
      </c>
      <c r="Y362">
        <v>300000</v>
      </c>
      <c r="Z362">
        <v>184.28</v>
      </c>
      <c r="AA362">
        <v>97.72</v>
      </c>
      <c r="AB362">
        <v>1628</v>
      </c>
      <c r="AE362">
        <v>9250</v>
      </c>
      <c r="AF362">
        <v>0.21240000000000001</v>
      </c>
    </row>
    <row r="363" spans="1:32" x14ac:dyDescent="0.2">
      <c r="A363" t="s">
        <v>513</v>
      </c>
      <c r="B363">
        <v>3</v>
      </c>
      <c r="C363">
        <v>2</v>
      </c>
      <c r="D363">
        <v>18</v>
      </c>
      <c r="E363" t="s">
        <v>32</v>
      </c>
      <c r="F363" s="1">
        <v>2.5000000000000001E-2</v>
      </c>
      <c r="G363">
        <v>0</v>
      </c>
      <c r="I363" t="s">
        <v>55</v>
      </c>
      <c r="J363">
        <v>5000</v>
      </c>
      <c r="K363">
        <v>0</v>
      </c>
      <c r="L363">
        <v>18</v>
      </c>
      <c r="N363" t="s">
        <v>183</v>
      </c>
      <c r="Q363">
        <v>0</v>
      </c>
      <c r="R363">
        <v>0</v>
      </c>
      <c r="S363">
        <v>325000</v>
      </c>
      <c r="T363" t="s">
        <v>36</v>
      </c>
      <c r="U363" s="2">
        <v>329500</v>
      </c>
      <c r="V363" t="s">
        <v>37</v>
      </c>
      <c r="W363" s="3">
        <v>44175</v>
      </c>
      <c r="X363" s="2">
        <v>323000</v>
      </c>
      <c r="Y363">
        <v>323000</v>
      </c>
      <c r="Z363">
        <v>201.88</v>
      </c>
      <c r="AA363">
        <v>99.38</v>
      </c>
      <c r="AB363">
        <v>1600</v>
      </c>
      <c r="AE363">
        <v>7200</v>
      </c>
      <c r="AF363">
        <v>0.1653</v>
      </c>
    </row>
    <row r="364" spans="1:32" x14ac:dyDescent="0.2">
      <c r="A364" t="s">
        <v>514</v>
      </c>
      <c r="B364">
        <v>4</v>
      </c>
      <c r="C364">
        <v>2</v>
      </c>
      <c r="D364">
        <v>3</v>
      </c>
      <c r="E364" t="s">
        <v>32</v>
      </c>
      <c r="F364" s="1">
        <v>2.5000000000000001E-2</v>
      </c>
      <c r="G364">
        <v>0</v>
      </c>
      <c r="I364" t="s">
        <v>55</v>
      </c>
      <c r="J364">
        <v>3000</v>
      </c>
      <c r="K364">
        <v>0</v>
      </c>
      <c r="L364">
        <v>3</v>
      </c>
      <c r="M364" t="s">
        <v>40</v>
      </c>
      <c r="N364" t="s">
        <v>41</v>
      </c>
      <c r="O364" t="s">
        <v>42</v>
      </c>
      <c r="Q364">
        <v>0</v>
      </c>
      <c r="R364">
        <v>0</v>
      </c>
      <c r="S364">
        <v>330000</v>
      </c>
      <c r="T364" t="s">
        <v>36</v>
      </c>
      <c r="U364" s="2">
        <v>310000</v>
      </c>
      <c r="V364" t="s">
        <v>37</v>
      </c>
      <c r="W364" s="3">
        <v>44176</v>
      </c>
      <c r="X364" s="2">
        <v>330000</v>
      </c>
      <c r="Y364">
        <v>330000</v>
      </c>
      <c r="Z364">
        <v>172.41</v>
      </c>
      <c r="AA364">
        <v>100</v>
      </c>
      <c r="AB364">
        <v>1914</v>
      </c>
      <c r="AE364">
        <v>8175</v>
      </c>
      <c r="AF364">
        <v>0.18770000000000001</v>
      </c>
    </row>
    <row r="365" spans="1:32" x14ac:dyDescent="0.2">
      <c r="A365" t="s">
        <v>515</v>
      </c>
      <c r="B365">
        <v>4</v>
      </c>
      <c r="C365">
        <v>2.5</v>
      </c>
      <c r="D365">
        <v>9</v>
      </c>
      <c r="E365" t="s">
        <v>32</v>
      </c>
      <c r="F365" s="1">
        <v>2.5000000000000001E-2</v>
      </c>
      <c r="G365">
        <v>0</v>
      </c>
      <c r="I365" t="s">
        <v>55</v>
      </c>
      <c r="J365">
        <v>5000</v>
      </c>
      <c r="K365">
        <v>0</v>
      </c>
      <c r="L365">
        <v>9</v>
      </c>
      <c r="M365" t="s">
        <v>40</v>
      </c>
      <c r="N365" t="s">
        <v>41</v>
      </c>
      <c r="O365" t="s">
        <v>42</v>
      </c>
      <c r="Q365">
        <v>0</v>
      </c>
      <c r="R365">
        <v>0</v>
      </c>
      <c r="S365">
        <v>495000</v>
      </c>
      <c r="T365" t="s">
        <v>36</v>
      </c>
      <c r="U365" s="2">
        <v>495000</v>
      </c>
      <c r="V365" t="s">
        <v>37</v>
      </c>
      <c r="W365" s="3">
        <v>44187</v>
      </c>
      <c r="X365" s="2">
        <v>500000</v>
      </c>
      <c r="Y365">
        <v>500000</v>
      </c>
      <c r="Z365">
        <v>193.5</v>
      </c>
      <c r="AA365">
        <v>101.01</v>
      </c>
      <c r="AB365">
        <v>2584</v>
      </c>
      <c r="AE365">
        <v>19493</v>
      </c>
      <c r="AF365">
        <v>0.44750000000000001</v>
      </c>
    </row>
    <row r="366" spans="1:32" x14ac:dyDescent="0.2">
      <c r="A366" t="s">
        <v>516</v>
      </c>
      <c r="B366">
        <v>4</v>
      </c>
      <c r="C366">
        <v>2.5</v>
      </c>
      <c r="D366">
        <v>14</v>
      </c>
      <c r="E366" t="s">
        <v>32</v>
      </c>
      <c r="F366" s="1">
        <v>2.5000000000000001E-2</v>
      </c>
      <c r="G366">
        <v>7072</v>
      </c>
      <c r="H366" t="s">
        <v>152</v>
      </c>
      <c r="I366" t="s">
        <v>34</v>
      </c>
      <c r="J366">
        <v>2500</v>
      </c>
      <c r="K366">
        <v>0</v>
      </c>
      <c r="L366">
        <v>14</v>
      </c>
      <c r="M366" t="s">
        <v>40</v>
      </c>
      <c r="N366" t="s">
        <v>41</v>
      </c>
      <c r="O366" t="s">
        <v>42</v>
      </c>
      <c r="Q366">
        <v>0</v>
      </c>
      <c r="R366">
        <v>0</v>
      </c>
      <c r="S366">
        <v>313060</v>
      </c>
      <c r="T366" t="s">
        <v>45</v>
      </c>
      <c r="U366" s="2">
        <v>312040</v>
      </c>
      <c r="V366" t="s">
        <v>37</v>
      </c>
      <c r="W366" s="3">
        <v>44218</v>
      </c>
      <c r="X366" s="2">
        <v>313060</v>
      </c>
      <c r="Y366">
        <v>313060</v>
      </c>
      <c r="AA366">
        <v>100</v>
      </c>
      <c r="AE366">
        <v>6270</v>
      </c>
      <c r="AF366">
        <v>0.1439</v>
      </c>
    </row>
    <row r="367" spans="1:32" x14ac:dyDescent="0.2">
      <c r="A367" t="s">
        <v>517</v>
      </c>
      <c r="B367">
        <v>4</v>
      </c>
      <c r="C367">
        <v>2.5</v>
      </c>
      <c r="D367">
        <v>9</v>
      </c>
      <c r="E367" t="s">
        <v>32</v>
      </c>
      <c r="F367" s="1">
        <v>2.5000000000000001E-2</v>
      </c>
      <c r="G367">
        <v>8924</v>
      </c>
      <c r="H367" t="s">
        <v>97</v>
      </c>
      <c r="I367" t="s">
        <v>34</v>
      </c>
      <c r="J367">
        <v>2500</v>
      </c>
      <c r="K367">
        <v>0</v>
      </c>
      <c r="L367">
        <v>9</v>
      </c>
      <c r="M367" t="s">
        <v>40</v>
      </c>
      <c r="N367" t="s">
        <v>41</v>
      </c>
      <c r="O367" t="s">
        <v>42</v>
      </c>
      <c r="Q367">
        <v>0</v>
      </c>
      <c r="R367">
        <v>0</v>
      </c>
      <c r="S367">
        <v>316450</v>
      </c>
      <c r="T367" t="s">
        <v>45</v>
      </c>
      <c r="U367" s="2">
        <v>315040</v>
      </c>
      <c r="V367" t="s">
        <v>37</v>
      </c>
      <c r="W367" s="3">
        <v>44195</v>
      </c>
      <c r="X367" s="2">
        <v>314000</v>
      </c>
      <c r="Y367">
        <v>314000</v>
      </c>
      <c r="AA367">
        <v>99.23</v>
      </c>
      <c r="AE367">
        <v>6558</v>
      </c>
      <c r="AF367">
        <v>0.15060000000000001</v>
      </c>
    </row>
    <row r="368" spans="1:32" x14ac:dyDescent="0.2">
      <c r="A368" t="s">
        <v>518</v>
      </c>
      <c r="B368">
        <v>3</v>
      </c>
      <c r="C368">
        <v>2</v>
      </c>
      <c r="D368">
        <v>17</v>
      </c>
      <c r="F368" s="1">
        <v>2.5000000000000001E-2</v>
      </c>
      <c r="G368">
        <v>400</v>
      </c>
      <c r="H368" t="s">
        <v>519</v>
      </c>
      <c r="I368" t="s">
        <v>34</v>
      </c>
      <c r="J368">
        <v>3000</v>
      </c>
      <c r="K368">
        <v>0</v>
      </c>
      <c r="L368">
        <v>17</v>
      </c>
      <c r="N368" t="s">
        <v>35</v>
      </c>
      <c r="Q368">
        <v>0</v>
      </c>
      <c r="R368">
        <v>0</v>
      </c>
      <c r="S368">
        <v>294900</v>
      </c>
      <c r="T368" t="s">
        <v>36</v>
      </c>
      <c r="U368" s="2">
        <v>294900</v>
      </c>
      <c r="V368" t="s">
        <v>37</v>
      </c>
      <c r="W368" s="3">
        <v>44186</v>
      </c>
      <c r="X368" s="2">
        <v>294900</v>
      </c>
      <c r="Y368">
        <v>294900</v>
      </c>
      <c r="AA368">
        <v>100</v>
      </c>
      <c r="AE368">
        <v>4791</v>
      </c>
      <c r="AF368">
        <v>0.11</v>
      </c>
    </row>
    <row r="369" spans="1:32" x14ac:dyDescent="0.2">
      <c r="A369" t="s">
        <v>520</v>
      </c>
      <c r="B369">
        <v>4</v>
      </c>
      <c r="C369">
        <v>2.5</v>
      </c>
      <c r="D369">
        <v>9</v>
      </c>
      <c r="F369" s="1">
        <v>2.5000000000000001E-2</v>
      </c>
      <c r="G369">
        <v>7350</v>
      </c>
      <c r="H369" t="s">
        <v>521</v>
      </c>
      <c r="I369" t="s">
        <v>34</v>
      </c>
      <c r="J369">
        <v>3000</v>
      </c>
      <c r="K369">
        <v>0</v>
      </c>
      <c r="L369">
        <v>9</v>
      </c>
      <c r="N369" t="s">
        <v>41</v>
      </c>
      <c r="Q369">
        <v>0</v>
      </c>
      <c r="R369">
        <v>0</v>
      </c>
      <c r="S369">
        <v>315800</v>
      </c>
      <c r="T369" t="s">
        <v>36</v>
      </c>
      <c r="U369" s="2">
        <v>315800</v>
      </c>
      <c r="V369" t="s">
        <v>37</v>
      </c>
      <c r="W369" s="3">
        <v>44173</v>
      </c>
      <c r="X369" s="2">
        <v>310000</v>
      </c>
      <c r="Y369">
        <v>310000</v>
      </c>
      <c r="Z369">
        <v>121.38</v>
      </c>
      <c r="AA369">
        <v>98.16</v>
      </c>
      <c r="AB369">
        <v>2554</v>
      </c>
      <c r="AE369">
        <v>7550</v>
      </c>
      <c r="AF369">
        <v>0.17330000000000001</v>
      </c>
    </row>
    <row r="370" spans="1:32" x14ac:dyDescent="0.2">
      <c r="A370" t="s">
        <v>522</v>
      </c>
      <c r="B370">
        <v>4</v>
      </c>
      <c r="C370">
        <v>3.5</v>
      </c>
      <c r="D370">
        <v>2</v>
      </c>
      <c r="F370" s="1">
        <v>2.5000000000000001E-2</v>
      </c>
      <c r="G370">
        <v>0</v>
      </c>
      <c r="I370" t="s">
        <v>55</v>
      </c>
      <c r="J370">
        <v>4000</v>
      </c>
      <c r="K370">
        <v>75</v>
      </c>
      <c r="L370">
        <v>2</v>
      </c>
      <c r="M370" t="s">
        <v>40</v>
      </c>
      <c r="N370" t="s">
        <v>41</v>
      </c>
      <c r="O370" t="s">
        <v>42</v>
      </c>
      <c r="Q370">
        <v>0</v>
      </c>
      <c r="R370">
        <v>0</v>
      </c>
      <c r="S370">
        <v>389900</v>
      </c>
      <c r="T370" t="s">
        <v>36</v>
      </c>
      <c r="U370" s="2">
        <v>389900</v>
      </c>
      <c r="V370" t="s">
        <v>37</v>
      </c>
      <c r="W370" s="3">
        <v>44155</v>
      </c>
      <c r="X370" s="2">
        <v>395000</v>
      </c>
      <c r="Y370">
        <v>395000</v>
      </c>
      <c r="Z370">
        <v>138.16</v>
      </c>
      <c r="AA370">
        <v>101.31</v>
      </c>
      <c r="AB370">
        <v>2859</v>
      </c>
      <c r="AC370" t="s">
        <v>130</v>
      </c>
      <c r="AD370" t="s">
        <v>131</v>
      </c>
      <c r="AE370">
        <v>8133</v>
      </c>
      <c r="AF370">
        <v>0.1867</v>
      </c>
    </row>
    <row r="371" spans="1:32" x14ac:dyDescent="0.2">
      <c r="A371" t="s">
        <v>523</v>
      </c>
      <c r="B371">
        <v>4</v>
      </c>
      <c r="C371">
        <v>3</v>
      </c>
      <c r="D371">
        <v>41</v>
      </c>
      <c r="E371" t="s">
        <v>75</v>
      </c>
      <c r="F371" s="1">
        <v>2.5000000000000001E-2</v>
      </c>
      <c r="G371">
        <v>0</v>
      </c>
      <c r="I371" t="s">
        <v>55</v>
      </c>
      <c r="J371">
        <v>7500</v>
      </c>
      <c r="K371">
        <v>80</v>
      </c>
      <c r="L371">
        <v>41</v>
      </c>
      <c r="M371" t="s">
        <v>40</v>
      </c>
      <c r="N371" t="s">
        <v>41</v>
      </c>
      <c r="O371" t="s">
        <v>42</v>
      </c>
      <c r="Q371">
        <v>20</v>
      </c>
      <c r="R371">
        <v>0</v>
      </c>
      <c r="S371">
        <v>585000</v>
      </c>
      <c r="T371" t="s">
        <v>36</v>
      </c>
      <c r="U371" s="2">
        <v>615000</v>
      </c>
      <c r="V371" t="s">
        <v>37</v>
      </c>
      <c r="W371" s="3">
        <v>44203</v>
      </c>
      <c r="X371" s="2">
        <v>585000</v>
      </c>
      <c r="Y371">
        <v>585000</v>
      </c>
      <c r="Z371">
        <v>192.06</v>
      </c>
      <c r="AA371">
        <v>100</v>
      </c>
      <c r="AB371">
        <v>3046</v>
      </c>
      <c r="AC371" t="s">
        <v>524</v>
      </c>
      <c r="AD371" t="s">
        <v>525</v>
      </c>
      <c r="AE371">
        <v>106165</v>
      </c>
      <c r="AF371">
        <v>2.4371999999999998</v>
      </c>
    </row>
    <row r="372" spans="1:32" x14ac:dyDescent="0.2">
      <c r="A372" t="s">
        <v>526</v>
      </c>
      <c r="B372">
        <v>4</v>
      </c>
      <c r="C372">
        <v>2.5</v>
      </c>
      <c r="D372">
        <v>36</v>
      </c>
      <c r="E372" t="s">
        <v>32</v>
      </c>
      <c r="F372" s="1">
        <v>2.5000000000000001E-2</v>
      </c>
      <c r="G372">
        <v>675</v>
      </c>
      <c r="H372" t="s">
        <v>527</v>
      </c>
      <c r="I372" t="s">
        <v>34</v>
      </c>
      <c r="J372">
        <v>3500</v>
      </c>
      <c r="K372">
        <v>270</v>
      </c>
      <c r="L372">
        <v>36</v>
      </c>
      <c r="M372" t="s">
        <v>40</v>
      </c>
      <c r="N372" t="s">
        <v>168</v>
      </c>
      <c r="O372" t="s">
        <v>42</v>
      </c>
      <c r="Q372">
        <v>0</v>
      </c>
      <c r="R372">
        <v>0</v>
      </c>
      <c r="S372">
        <v>378440</v>
      </c>
      <c r="T372" t="s">
        <v>36</v>
      </c>
      <c r="U372" s="2">
        <v>378440</v>
      </c>
      <c r="V372" t="s">
        <v>37</v>
      </c>
      <c r="W372" s="3">
        <v>44165</v>
      </c>
      <c r="X372" s="2">
        <v>378440</v>
      </c>
      <c r="Y372">
        <v>378440</v>
      </c>
      <c r="Z372">
        <v>141.26</v>
      </c>
      <c r="AA372">
        <v>100</v>
      </c>
      <c r="AB372">
        <v>2679</v>
      </c>
      <c r="AC372" t="s">
        <v>528</v>
      </c>
      <c r="AD372" t="s">
        <v>529</v>
      </c>
      <c r="AE372">
        <v>7432</v>
      </c>
      <c r="AF372">
        <v>0.1706</v>
      </c>
    </row>
    <row r="373" spans="1:32" x14ac:dyDescent="0.2">
      <c r="A373" t="s">
        <v>530</v>
      </c>
      <c r="B373">
        <v>3</v>
      </c>
      <c r="C373">
        <v>2</v>
      </c>
      <c r="D373">
        <v>6</v>
      </c>
      <c r="F373" s="1">
        <v>2.5000000000000001E-2</v>
      </c>
      <c r="G373">
        <v>0</v>
      </c>
      <c r="I373" t="s">
        <v>55</v>
      </c>
      <c r="J373">
        <v>2500</v>
      </c>
      <c r="K373">
        <v>0</v>
      </c>
      <c r="L373">
        <v>6</v>
      </c>
      <c r="N373" t="s">
        <v>35</v>
      </c>
      <c r="Q373">
        <v>0</v>
      </c>
      <c r="R373">
        <v>0</v>
      </c>
      <c r="S373">
        <v>272000</v>
      </c>
      <c r="T373" t="s">
        <v>45</v>
      </c>
      <c r="U373" s="2">
        <v>259900</v>
      </c>
      <c r="V373" t="s">
        <v>37</v>
      </c>
      <c r="W373" s="3">
        <v>44195</v>
      </c>
      <c r="X373" s="2">
        <v>272000</v>
      </c>
      <c r="Y373">
        <v>272000</v>
      </c>
      <c r="Z373">
        <v>214.51</v>
      </c>
      <c r="AA373">
        <v>100</v>
      </c>
      <c r="AB373">
        <v>1268</v>
      </c>
      <c r="AE373">
        <v>6098</v>
      </c>
      <c r="AF373">
        <v>0.14000000000000001</v>
      </c>
    </row>
    <row r="374" spans="1:32" x14ac:dyDescent="0.2">
      <c r="A374" t="s">
        <v>531</v>
      </c>
      <c r="B374">
        <v>3</v>
      </c>
      <c r="C374">
        <v>2</v>
      </c>
      <c r="D374">
        <v>9</v>
      </c>
      <c r="F374" s="1">
        <v>2.5000000000000001E-2</v>
      </c>
      <c r="G374">
        <v>0</v>
      </c>
      <c r="I374" t="s">
        <v>55</v>
      </c>
      <c r="J374">
        <v>2500</v>
      </c>
      <c r="K374">
        <v>0</v>
      </c>
      <c r="L374">
        <v>9</v>
      </c>
      <c r="N374" t="s">
        <v>35</v>
      </c>
      <c r="Q374">
        <v>0</v>
      </c>
      <c r="R374">
        <v>0</v>
      </c>
      <c r="S374">
        <v>250000</v>
      </c>
      <c r="T374" t="s">
        <v>36</v>
      </c>
      <c r="U374" s="2">
        <v>239900</v>
      </c>
      <c r="V374" t="s">
        <v>37</v>
      </c>
      <c r="W374" s="3">
        <v>44197</v>
      </c>
      <c r="X374" s="2">
        <v>250000</v>
      </c>
      <c r="Y374">
        <v>250000</v>
      </c>
      <c r="Z374">
        <v>134.47999999999999</v>
      </c>
      <c r="AA374">
        <v>100</v>
      </c>
      <c r="AB374">
        <v>1859</v>
      </c>
      <c r="AE374">
        <v>6817</v>
      </c>
      <c r="AF374">
        <v>0.1565</v>
      </c>
    </row>
    <row r="375" spans="1:32" x14ac:dyDescent="0.2">
      <c r="A375" t="s">
        <v>532</v>
      </c>
      <c r="B375">
        <v>5</v>
      </c>
      <c r="C375">
        <v>3</v>
      </c>
      <c r="D375">
        <v>20</v>
      </c>
      <c r="E375" t="s">
        <v>32</v>
      </c>
      <c r="F375" s="4">
        <v>0.03</v>
      </c>
      <c r="G375">
        <v>5790</v>
      </c>
      <c r="H375" t="s">
        <v>476</v>
      </c>
      <c r="I375" t="s">
        <v>34</v>
      </c>
      <c r="J375">
        <v>7500</v>
      </c>
      <c r="K375">
        <v>0</v>
      </c>
      <c r="L375">
        <v>20</v>
      </c>
      <c r="M375" t="s">
        <v>40</v>
      </c>
      <c r="N375" t="s">
        <v>41</v>
      </c>
      <c r="O375" t="s">
        <v>42</v>
      </c>
      <c r="Q375">
        <v>0</v>
      </c>
      <c r="R375">
        <v>0</v>
      </c>
      <c r="S375">
        <v>579000</v>
      </c>
      <c r="T375" t="s">
        <v>36</v>
      </c>
      <c r="U375" s="2">
        <v>590000</v>
      </c>
      <c r="V375" t="s">
        <v>37</v>
      </c>
      <c r="W375" s="3">
        <v>44221</v>
      </c>
      <c r="X375" s="2">
        <v>579000</v>
      </c>
      <c r="Y375">
        <v>579000</v>
      </c>
      <c r="Z375">
        <v>188.11</v>
      </c>
      <c r="AA375">
        <v>100</v>
      </c>
      <c r="AB375">
        <v>3078</v>
      </c>
      <c r="AC375" t="s">
        <v>67</v>
      </c>
      <c r="AD375" t="s">
        <v>68</v>
      </c>
      <c r="AE375">
        <v>11761</v>
      </c>
      <c r="AF375">
        <v>0.27</v>
      </c>
    </row>
    <row r="376" spans="1:32" x14ac:dyDescent="0.2">
      <c r="A376" t="s">
        <v>533</v>
      </c>
      <c r="B376">
        <v>4</v>
      </c>
      <c r="C376">
        <v>2</v>
      </c>
      <c r="D376">
        <v>26</v>
      </c>
      <c r="E376" t="s">
        <v>32</v>
      </c>
      <c r="F376" s="1">
        <v>1.7500000000000002E-2</v>
      </c>
      <c r="G376">
        <v>7770.88</v>
      </c>
      <c r="H376" t="s">
        <v>534</v>
      </c>
      <c r="I376" t="s">
        <v>34</v>
      </c>
      <c r="J376">
        <v>2000</v>
      </c>
      <c r="K376">
        <v>0</v>
      </c>
      <c r="L376">
        <v>26</v>
      </c>
      <c r="M376" t="s">
        <v>40</v>
      </c>
      <c r="N376" t="s">
        <v>51</v>
      </c>
      <c r="O376" t="s">
        <v>42</v>
      </c>
      <c r="Q376">
        <v>0</v>
      </c>
      <c r="R376">
        <v>0</v>
      </c>
      <c r="S376">
        <v>279900</v>
      </c>
      <c r="T376" t="s">
        <v>45</v>
      </c>
      <c r="U376" s="2">
        <v>289900</v>
      </c>
      <c r="V376" t="s">
        <v>37</v>
      </c>
      <c r="W376" s="3">
        <v>44188</v>
      </c>
      <c r="X376" s="2">
        <v>283000</v>
      </c>
      <c r="Y376">
        <v>283000</v>
      </c>
      <c r="Z376">
        <v>145.13</v>
      </c>
      <c r="AA376">
        <v>101.11</v>
      </c>
      <c r="AB376">
        <v>1950</v>
      </c>
      <c r="AC376" t="s">
        <v>56</v>
      </c>
      <c r="AD376" t="s">
        <v>57</v>
      </c>
      <c r="AE376">
        <v>6617</v>
      </c>
      <c r="AF376">
        <v>0.15190000000000001</v>
      </c>
    </row>
    <row r="377" spans="1:32" x14ac:dyDescent="0.2">
      <c r="A377" t="s">
        <v>535</v>
      </c>
      <c r="B377">
        <v>4</v>
      </c>
      <c r="C377">
        <v>2</v>
      </c>
      <c r="D377">
        <v>4</v>
      </c>
      <c r="E377" t="s">
        <v>32</v>
      </c>
      <c r="F377" s="1">
        <v>2.5000000000000001E-2</v>
      </c>
      <c r="G377">
        <v>0</v>
      </c>
      <c r="I377" t="s">
        <v>55</v>
      </c>
      <c r="J377">
        <v>2000</v>
      </c>
      <c r="K377">
        <v>0</v>
      </c>
      <c r="L377">
        <v>4</v>
      </c>
      <c r="M377" t="s">
        <v>40</v>
      </c>
      <c r="N377" t="s">
        <v>168</v>
      </c>
      <c r="O377" t="s">
        <v>42</v>
      </c>
      <c r="Q377">
        <v>0</v>
      </c>
      <c r="R377">
        <v>0</v>
      </c>
      <c r="S377">
        <v>205000</v>
      </c>
      <c r="T377" t="s">
        <v>36</v>
      </c>
      <c r="U377" s="2">
        <v>205000</v>
      </c>
      <c r="V377" t="s">
        <v>37</v>
      </c>
      <c r="W377" s="3">
        <v>44147</v>
      </c>
      <c r="X377" s="2">
        <v>218500</v>
      </c>
      <c r="Y377">
        <v>218500</v>
      </c>
      <c r="Z377">
        <v>105.15</v>
      </c>
      <c r="AA377">
        <v>106.59</v>
      </c>
      <c r="AB377">
        <v>2078</v>
      </c>
      <c r="AC377" t="s">
        <v>56</v>
      </c>
      <c r="AD377" t="s">
        <v>57</v>
      </c>
      <c r="AE377">
        <v>8344</v>
      </c>
      <c r="AF377">
        <v>0.19159999999999999</v>
      </c>
    </row>
    <row r="378" spans="1:32" x14ac:dyDescent="0.2">
      <c r="A378" t="s">
        <v>536</v>
      </c>
      <c r="B378">
        <v>4</v>
      </c>
      <c r="C378">
        <v>2.5</v>
      </c>
      <c r="D378">
        <v>76</v>
      </c>
      <c r="E378" t="s">
        <v>32</v>
      </c>
      <c r="F378" s="1">
        <v>2.5000000000000001E-2</v>
      </c>
      <c r="G378">
        <v>500</v>
      </c>
      <c r="H378" t="s">
        <v>165</v>
      </c>
      <c r="I378" t="s">
        <v>34</v>
      </c>
      <c r="J378">
        <v>3000</v>
      </c>
      <c r="K378">
        <v>0</v>
      </c>
      <c r="L378">
        <v>76</v>
      </c>
      <c r="M378" t="s">
        <v>40</v>
      </c>
      <c r="N378" t="s">
        <v>35</v>
      </c>
      <c r="O378" t="s">
        <v>42</v>
      </c>
      <c r="Q378">
        <v>0</v>
      </c>
      <c r="R378">
        <v>0</v>
      </c>
      <c r="S378">
        <v>374800</v>
      </c>
      <c r="T378" t="s">
        <v>36</v>
      </c>
      <c r="U378" s="2">
        <v>394800</v>
      </c>
      <c r="V378" t="s">
        <v>37</v>
      </c>
      <c r="W378" s="3">
        <v>44238</v>
      </c>
      <c r="X378" s="2">
        <v>370000</v>
      </c>
      <c r="Y378">
        <v>370000</v>
      </c>
      <c r="Z378">
        <v>144.53</v>
      </c>
      <c r="AA378">
        <v>98.72</v>
      </c>
      <c r="AB378">
        <v>2560</v>
      </c>
      <c r="AE378">
        <v>11205</v>
      </c>
      <c r="AF378">
        <v>0.25719999999999998</v>
      </c>
    </row>
    <row r="379" spans="1:32" x14ac:dyDescent="0.2">
      <c r="A379" t="s">
        <v>537</v>
      </c>
      <c r="B379">
        <v>3</v>
      </c>
      <c r="C379">
        <v>2</v>
      </c>
      <c r="D379">
        <v>11</v>
      </c>
      <c r="F379" s="1">
        <v>2.5000000000000001E-2</v>
      </c>
      <c r="G379">
        <v>0</v>
      </c>
      <c r="I379" t="s">
        <v>55</v>
      </c>
      <c r="J379">
        <v>3000</v>
      </c>
      <c r="K379">
        <v>0</v>
      </c>
      <c r="L379">
        <v>11</v>
      </c>
      <c r="N379" t="s">
        <v>168</v>
      </c>
      <c r="Q379">
        <v>0</v>
      </c>
      <c r="R379">
        <v>0</v>
      </c>
      <c r="S379">
        <v>310000</v>
      </c>
      <c r="T379" t="s">
        <v>36</v>
      </c>
      <c r="U379" s="2">
        <v>310000</v>
      </c>
      <c r="V379" t="s">
        <v>37</v>
      </c>
      <c r="W379" s="3">
        <v>44151</v>
      </c>
      <c r="X379" s="2">
        <v>316000</v>
      </c>
      <c r="Y379">
        <v>316000</v>
      </c>
      <c r="AA379">
        <v>101.94</v>
      </c>
      <c r="AE379">
        <v>9148</v>
      </c>
      <c r="AF379">
        <v>0.21</v>
      </c>
    </row>
    <row r="380" spans="1:32" x14ac:dyDescent="0.2">
      <c r="A380" t="s">
        <v>538</v>
      </c>
      <c r="B380">
        <v>5</v>
      </c>
      <c r="C380">
        <v>2</v>
      </c>
      <c r="D380">
        <v>0</v>
      </c>
      <c r="E380" t="s">
        <v>32</v>
      </c>
      <c r="F380" s="1">
        <v>2.5000000000000001E-2</v>
      </c>
      <c r="G380">
        <v>0</v>
      </c>
      <c r="I380" t="s">
        <v>55</v>
      </c>
      <c r="J380">
        <v>4000</v>
      </c>
      <c r="K380">
        <v>0</v>
      </c>
      <c r="L380">
        <v>0</v>
      </c>
      <c r="N380" t="s">
        <v>41</v>
      </c>
      <c r="Q380">
        <v>0</v>
      </c>
      <c r="R380">
        <v>0</v>
      </c>
      <c r="S380">
        <v>385000</v>
      </c>
      <c r="T380" t="s">
        <v>36</v>
      </c>
      <c r="U380" s="2">
        <v>385000</v>
      </c>
      <c r="V380" t="s">
        <v>37</v>
      </c>
      <c r="W380" s="3">
        <v>44169</v>
      </c>
      <c r="X380" s="2">
        <v>385000</v>
      </c>
      <c r="Y380">
        <v>385000</v>
      </c>
      <c r="Z380">
        <v>179.4</v>
      </c>
      <c r="AA380">
        <v>100</v>
      </c>
      <c r="AB380">
        <v>2146</v>
      </c>
      <c r="AE380">
        <v>10533</v>
      </c>
      <c r="AF380">
        <v>0.24179999999999999</v>
      </c>
    </row>
    <row r="381" spans="1:32" x14ac:dyDescent="0.2">
      <c r="A381" t="s">
        <v>539</v>
      </c>
      <c r="B381">
        <v>4</v>
      </c>
      <c r="C381">
        <v>2</v>
      </c>
      <c r="D381">
        <v>9</v>
      </c>
      <c r="F381" s="1">
        <v>2.5000000000000001E-2</v>
      </c>
      <c r="G381">
        <v>0</v>
      </c>
      <c r="I381" t="s">
        <v>55</v>
      </c>
      <c r="J381">
        <v>2000</v>
      </c>
      <c r="K381">
        <v>0</v>
      </c>
      <c r="L381">
        <v>9</v>
      </c>
      <c r="N381" t="s">
        <v>41</v>
      </c>
      <c r="Q381">
        <v>0</v>
      </c>
      <c r="R381">
        <v>0</v>
      </c>
      <c r="S381">
        <v>235900</v>
      </c>
      <c r="T381" t="s">
        <v>36</v>
      </c>
      <c r="U381" s="2">
        <v>240000</v>
      </c>
      <c r="V381" t="s">
        <v>37</v>
      </c>
      <c r="W381" s="3">
        <v>44181</v>
      </c>
      <c r="X381" s="2">
        <v>235000</v>
      </c>
      <c r="Y381">
        <v>235000</v>
      </c>
      <c r="Z381">
        <v>170.91</v>
      </c>
      <c r="AA381">
        <v>99.62</v>
      </c>
      <c r="AB381">
        <v>1375</v>
      </c>
      <c r="AE381">
        <v>6602</v>
      </c>
      <c r="AF381">
        <v>0.15160000000000001</v>
      </c>
    </row>
    <row r="382" spans="1:32" x14ac:dyDescent="0.2">
      <c r="A382" t="s">
        <v>540</v>
      </c>
      <c r="B382">
        <v>3</v>
      </c>
      <c r="C382">
        <v>2</v>
      </c>
      <c r="D382">
        <v>3</v>
      </c>
      <c r="E382" t="s">
        <v>32</v>
      </c>
      <c r="F382" s="1">
        <v>2.5000000000000001E-2</v>
      </c>
      <c r="G382">
        <v>0</v>
      </c>
      <c r="I382" t="s">
        <v>55</v>
      </c>
      <c r="J382">
        <v>4000</v>
      </c>
      <c r="K382">
        <v>0</v>
      </c>
      <c r="L382">
        <v>3</v>
      </c>
      <c r="N382" t="s">
        <v>41</v>
      </c>
      <c r="Q382">
        <v>0</v>
      </c>
      <c r="R382">
        <v>0</v>
      </c>
      <c r="S382">
        <v>245000</v>
      </c>
      <c r="T382" t="s">
        <v>36</v>
      </c>
      <c r="U382" s="2">
        <v>235700</v>
      </c>
      <c r="V382" t="s">
        <v>37</v>
      </c>
      <c r="W382" s="3">
        <v>44176</v>
      </c>
      <c r="X382" s="2">
        <v>240000</v>
      </c>
      <c r="Y382">
        <v>240000</v>
      </c>
      <c r="Z382">
        <v>159.88999999999999</v>
      </c>
      <c r="AA382">
        <v>97.96</v>
      </c>
      <c r="AB382">
        <v>1501</v>
      </c>
      <c r="AE382">
        <v>6325</v>
      </c>
      <c r="AF382">
        <v>0.1452</v>
      </c>
    </row>
    <row r="383" spans="1:32" x14ac:dyDescent="0.2">
      <c r="A383" t="s">
        <v>541</v>
      </c>
      <c r="B383">
        <v>4</v>
      </c>
      <c r="C383">
        <v>2.5</v>
      </c>
      <c r="D383">
        <v>4</v>
      </c>
      <c r="E383" t="s">
        <v>32</v>
      </c>
      <c r="F383" s="1">
        <v>2.2499999999999999E-2</v>
      </c>
      <c r="G383">
        <v>0</v>
      </c>
      <c r="I383" t="s">
        <v>55</v>
      </c>
      <c r="J383">
        <v>3000</v>
      </c>
      <c r="K383">
        <v>0</v>
      </c>
      <c r="L383">
        <v>4</v>
      </c>
      <c r="N383" t="s">
        <v>41</v>
      </c>
      <c r="Q383">
        <v>0</v>
      </c>
      <c r="R383">
        <v>0</v>
      </c>
      <c r="S383">
        <v>349900</v>
      </c>
      <c r="T383" t="s">
        <v>36</v>
      </c>
      <c r="U383" s="2">
        <v>349900</v>
      </c>
      <c r="V383" t="s">
        <v>37</v>
      </c>
      <c r="W383" s="3">
        <v>44181</v>
      </c>
      <c r="X383" s="2">
        <v>349900</v>
      </c>
      <c r="Y383">
        <v>349900</v>
      </c>
      <c r="AA383">
        <v>100</v>
      </c>
      <c r="AE383">
        <v>6970</v>
      </c>
      <c r="AF383">
        <v>0.16</v>
      </c>
    </row>
    <row r="384" spans="1:32" x14ac:dyDescent="0.2">
      <c r="A384" t="s">
        <v>542</v>
      </c>
      <c r="B384">
        <v>3</v>
      </c>
      <c r="C384">
        <v>2</v>
      </c>
      <c r="D384">
        <v>9</v>
      </c>
      <c r="E384" t="s">
        <v>32</v>
      </c>
      <c r="F384" s="1">
        <v>2.5000000000000001E-2</v>
      </c>
      <c r="G384">
        <v>2000</v>
      </c>
      <c r="H384" t="s">
        <v>543</v>
      </c>
      <c r="I384" t="s">
        <v>34</v>
      </c>
      <c r="J384">
        <v>3000</v>
      </c>
      <c r="K384">
        <v>0</v>
      </c>
      <c r="L384">
        <v>9</v>
      </c>
      <c r="M384" t="s">
        <v>40</v>
      </c>
      <c r="N384" t="s">
        <v>168</v>
      </c>
      <c r="O384" t="s">
        <v>42</v>
      </c>
      <c r="Q384">
        <v>0</v>
      </c>
      <c r="R384">
        <v>0</v>
      </c>
      <c r="S384">
        <v>269900</v>
      </c>
      <c r="T384" t="s">
        <v>36</v>
      </c>
      <c r="U384" s="2">
        <v>269900</v>
      </c>
      <c r="V384" t="s">
        <v>37</v>
      </c>
      <c r="W384" s="3">
        <v>44182</v>
      </c>
      <c r="X384" s="2">
        <v>269900</v>
      </c>
      <c r="Y384">
        <v>269900</v>
      </c>
      <c r="Z384">
        <v>214.21</v>
      </c>
      <c r="AA384">
        <v>100</v>
      </c>
      <c r="AB384">
        <v>1260</v>
      </c>
      <c r="AE384">
        <v>7533</v>
      </c>
      <c r="AF384">
        <v>0.1729</v>
      </c>
    </row>
    <row r="385" spans="1:32" x14ac:dyDescent="0.2">
      <c r="A385" t="s">
        <v>544</v>
      </c>
      <c r="B385">
        <v>3</v>
      </c>
      <c r="C385">
        <v>2</v>
      </c>
      <c r="D385">
        <v>8</v>
      </c>
      <c r="E385" t="s">
        <v>32</v>
      </c>
      <c r="F385" s="1">
        <v>2.5000000000000001E-2</v>
      </c>
      <c r="G385">
        <v>2550</v>
      </c>
      <c r="H385" t="s">
        <v>300</v>
      </c>
      <c r="I385" t="s">
        <v>34</v>
      </c>
      <c r="J385">
        <v>2500</v>
      </c>
      <c r="K385">
        <v>0</v>
      </c>
      <c r="L385">
        <v>8</v>
      </c>
      <c r="M385" t="s">
        <v>40</v>
      </c>
      <c r="N385" t="s">
        <v>41</v>
      </c>
      <c r="O385" t="s">
        <v>42</v>
      </c>
      <c r="Q385">
        <v>0</v>
      </c>
      <c r="R385">
        <v>0</v>
      </c>
      <c r="S385">
        <v>270000</v>
      </c>
      <c r="T385" t="s">
        <v>36</v>
      </c>
      <c r="U385" s="2">
        <v>270000</v>
      </c>
      <c r="V385" t="s">
        <v>37</v>
      </c>
      <c r="W385" s="3">
        <v>44230</v>
      </c>
      <c r="X385" s="2">
        <v>265000</v>
      </c>
      <c r="Y385">
        <v>265000</v>
      </c>
      <c r="Z385">
        <v>180.64</v>
      </c>
      <c r="AA385">
        <v>98.15</v>
      </c>
      <c r="AB385">
        <v>1467</v>
      </c>
      <c r="AE385">
        <v>6839</v>
      </c>
      <c r="AF385">
        <v>0.157</v>
      </c>
    </row>
    <row r="386" spans="1:32" x14ac:dyDescent="0.2">
      <c r="A386" t="s">
        <v>545</v>
      </c>
      <c r="B386">
        <v>3</v>
      </c>
      <c r="C386">
        <v>2</v>
      </c>
      <c r="D386">
        <v>29</v>
      </c>
      <c r="E386" t="s">
        <v>75</v>
      </c>
      <c r="F386" s="1">
        <v>2.5000000000000001E-2</v>
      </c>
      <c r="G386">
        <v>0</v>
      </c>
      <c r="I386" t="s">
        <v>55</v>
      </c>
      <c r="J386">
        <v>2000</v>
      </c>
      <c r="K386">
        <v>0</v>
      </c>
      <c r="L386">
        <v>4</v>
      </c>
      <c r="M386" t="s">
        <v>40</v>
      </c>
      <c r="N386" t="s">
        <v>41</v>
      </c>
      <c r="O386" t="s">
        <v>42</v>
      </c>
      <c r="Q386">
        <v>0</v>
      </c>
      <c r="R386">
        <v>0</v>
      </c>
      <c r="S386">
        <v>239000</v>
      </c>
      <c r="T386" t="s">
        <v>36</v>
      </c>
      <c r="U386" s="2">
        <v>239000</v>
      </c>
      <c r="V386" t="s">
        <v>37</v>
      </c>
      <c r="W386" s="3">
        <v>44211</v>
      </c>
      <c r="X386" s="2">
        <v>242000</v>
      </c>
      <c r="Y386">
        <v>242000</v>
      </c>
      <c r="Z386">
        <v>151.82</v>
      </c>
      <c r="AA386">
        <v>101.26</v>
      </c>
      <c r="AB386">
        <v>1594</v>
      </c>
      <c r="AE386">
        <v>7440</v>
      </c>
      <c r="AF386">
        <v>0.17080000000000001</v>
      </c>
    </row>
    <row r="387" spans="1:32" x14ac:dyDescent="0.2">
      <c r="A387" t="s">
        <v>546</v>
      </c>
      <c r="B387">
        <v>2</v>
      </c>
      <c r="C387">
        <v>1.75</v>
      </c>
      <c r="D387">
        <v>3</v>
      </c>
      <c r="E387" t="s">
        <v>32</v>
      </c>
      <c r="F387" s="1">
        <v>2.5000000000000001E-2</v>
      </c>
      <c r="G387">
        <v>0</v>
      </c>
      <c r="I387" t="s">
        <v>55</v>
      </c>
      <c r="J387">
        <v>2000</v>
      </c>
      <c r="K387">
        <v>425</v>
      </c>
      <c r="L387">
        <v>3</v>
      </c>
      <c r="M387" t="s">
        <v>40</v>
      </c>
      <c r="N387" t="s">
        <v>41</v>
      </c>
      <c r="O387" t="s">
        <v>42</v>
      </c>
      <c r="Q387">
        <v>0</v>
      </c>
      <c r="R387">
        <v>0</v>
      </c>
      <c r="S387">
        <v>210000</v>
      </c>
      <c r="T387" t="s">
        <v>36</v>
      </c>
      <c r="U387" s="2">
        <v>210000</v>
      </c>
      <c r="V387" t="s">
        <v>37</v>
      </c>
      <c r="W387" s="3">
        <v>44173</v>
      </c>
      <c r="X387" s="2">
        <v>222000</v>
      </c>
      <c r="Y387">
        <v>222000</v>
      </c>
      <c r="Z387">
        <v>211.83</v>
      </c>
      <c r="AA387">
        <v>105.71</v>
      </c>
      <c r="AB387">
        <v>1048</v>
      </c>
      <c r="AC387" t="s">
        <v>547</v>
      </c>
      <c r="AD387" t="s">
        <v>548</v>
      </c>
      <c r="AE387">
        <v>6928</v>
      </c>
      <c r="AF387">
        <v>0.159</v>
      </c>
    </row>
    <row r="388" spans="1:32" x14ac:dyDescent="0.2">
      <c r="A388" t="s">
        <v>549</v>
      </c>
      <c r="B388">
        <v>4</v>
      </c>
      <c r="C388">
        <v>2</v>
      </c>
      <c r="D388">
        <v>35</v>
      </c>
      <c r="F388" s="1">
        <v>2.5000000000000001E-2</v>
      </c>
      <c r="G388">
        <v>0</v>
      </c>
      <c r="I388" t="s">
        <v>55</v>
      </c>
      <c r="J388">
        <v>3500</v>
      </c>
      <c r="K388">
        <v>0</v>
      </c>
      <c r="L388">
        <v>35</v>
      </c>
      <c r="N388" t="s">
        <v>41</v>
      </c>
      <c r="Q388">
        <v>0</v>
      </c>
      <c r="R388">
        <v>0</v>
      </c>
      <c r="S388">
        <v>430000</v>
      </c>
      <c r="T388" t="s">
        <v>36</v>
      </c>
      <c r="U388" s="2">
        <v>445000</v>
      </c>
      <c r="V388" t="s">
        <v>37</v>
      </c>
      <c r="W388" s="3">
        <v>44203</v>
      </c>
      <c r="X388" s="2">
        <v>425000</v>
      </c>
      <c r="Y388">
        <v>425000</v>
      </c>
      <c r="Z388">
        <v>171.72</v>
      </c>
      <c r="AA388">
        <v>98.84</v>
      </c>
      <c r="AB388">
        <v>2475</v>
      </c>
      <c r="AE388">
        <v>10018</v>
      </c>
      <c r="AF388">
        <v>0.23</v>
      </c>
    </row>
    <row r="389" spans="1:32" x14ac:dyDescent="0.2">
      <c r="A389" t="s">
        <v>550</v>
      </c>
      <c r="B389">
        <v>5</v>
      </c>
      <c r="C389">
        <v>3</v>
      </c>
      <c r="D389">
        <v>31</v>
      </c>
      <c r="F389" s="1">
        <v>2.5000000000000001E-2</v>
      </c>
      <c r="G389">
        <v>0</v>
      </c>
      <c r="I389" t="s">
        <v>55</v>
      </c>
      <c r="J389">
        <v>4000</v>
      </c>
      <c r="K389">
        <v>0</v>
      </c>
      <c r="L389">
        <v>31</v>
      </c>
      <c r="N389" t="s">
        <v>35</v>
      </c>
      <c r="Q389">
        <v>0</v>
      </c>
      <c r="R389">
        <v>0</v>
      </c>
      <c r="S389">
        <v>399500</v>
      </c>
      <c r="T389" t="s">
        <v>36</v>
      </c>
      <c r="U389" s="2">
        <v>420000</v>
      </c>
      <c r="V389" t="s">
        <v>37</v>
      </c>
      <c r="W389" s="3">
        <v>44196</v>
      </c>
      <c r="X389" s="2">
        <v>390000</v>
      </c>
      <c r="Y389">
        <v>390000</v>
      </c>
      <c r="Z389">
        <v>122.33</v>
      </c>
      <c r="AA389">
        <v>97.62</v>
      </c>
      <c r="AB389">
        <v>3188</v>
      </c>
      <c r="AE389">
        <v>8689</v>
      </c>
      <c r="AF389">
        <v>0.19950000000000001</v>
      </c>
    </row>
    <row r="390" spans="1:32" x14ac:dyDescent="0.2">
      <c r="A390" t="s">
        <v>551</v>
      </c>
      <c r="B390">
        <v>4</v>
      </c>
      <c r="C390">
        <v>2</v>
      </c>
      <c r="D390">
        <v>53</v>
      </c>
      <c r="F390" s="1">
        <v>2.5000000000000001E-2</v>
      </c>
      <c r="G390">
        <v>0</v>
      </c>
      <c r="I390" t="s">
        <v>55</v>
      </c>
      <c r="J390">
        <v>4000</v>
      </c>
      <c r="K390">
        <v>0</v>
      </c>
      <c r="L390">
        <v>53</v>
      </c>
      <c r="N390" t="s">
        <v>41</v>
      </c>
      <c r="Q390">
        <v>0</v>
      </c>
      <c r="R390">
        <v>0</v>
      </c>
      <c r="S390">
        <v>379950</v>
      </c>
      <c r="T390" t="s">
        <v>36</v>
      </c>
      <c r="U390" s="2">
        <v>399950</v>
      </c>
      <c r="V390" t="s">
        <v>37</v>
      </c>
      <c r="W390" s="3">
        <v>44200</v>
      </c>
      <c r="X390" s="2">
        <v>375000</v>
      </c>
      <c r="Y390">
        <v>375000</v>
      </c>
      <c r="Z390">
        <v>167.34</v>
      </c>
      <c r="AA390">
        <v>98.7</v>
      </c>
      <c r="AB390">
        <v>2241</v>
      </c>
      <c r="AC390" t="s">
        <v>67</v>
      </c>
      <c r="AD390" t="s">
        <v>68</v>
      </c>
      <c r="AE390">
        <v>10303</v>
      </c>
      <c r="AF390">
        <v>0.23649999999999999</v>
      </c>
    </row>
    <row r="391" spans="1:32" x14ac:dyDescent="0.2">
      <c r="A391" t="s">
        <v>552</v>
      </c>
      <c r="B391">
        <v>3</v>
      </c>
      <c r="C391">
        <v>2.5</v>
      </c>
      <c r="D391">
        <v>41</v>
      </c>
      <c r="E391" t="s">
        <v>32</v>
      </c>
      <c r="F391" s="1">
        <v>2.5000000000000001E-2</v>
      </c>
      <c r="G391">
        <v>0</v>
      </c>
      <c r="I391" t="s">
        <v>55</v>
      </c>
      <c r="J391">
        <v>5000</v>
      </c>
      <c r="K391">
        <v>0</v>
      </c>
      <c r="L391">
        <v>41</v>
      </c>
      <c r="M391" t="s">
        <v>40</v>
      </c>
      <c r="N391" t="s">
        <v>41</v>
      </c>
      <c r="O391" t="s">
        <v>42</v>
      </c>
      <c r="Q391">
        <v>0</v>
      </c>
      <c r="R391">
        <v>0</v>
      </c>
      <c r="S391">
        <v>440000</v>
      </c>
      <c r="T391" t="s">
        <v>36</v>
      </c>
      <c r="U391" s="2">
        <v>435000</v>
      </c>
      <c r="V391" t="s">
        <v>37</v>
      </c>
      <c r="W391" s="3">
        <v>44211</v>
      </c>
      <c r="X391" s="2">
        <v>440000</v>
      </c>
      <c r="Y391">
        <v>440000</v>
      </c>
      <c r="Z391">
        <v>187</v>
      </c>
      <c r="AA391">
        <v>100</v>
      </c>
      <c r="AB391">
        <v>2353</v>
      </c>
      <c r="AC391" t="s">
        <v>67</v>
      </c>
      <c r="AD391" t="s">
        <v>68</v>
      </c>
      <c r="AE391">
        <v>10180</v>
      </c>
      <c r="AF391">
        <v>0.23369999999999999</v>
      </c>
    </row>
    <row r="392" spans="1:32" x14ac:dyDescent="0.2">
      <c r="A392" t="s">
        <v>553</v>
      </c>
      <c r="B392">
        <v>2</v>
      </c>
      <c r="C392">
        <v>2.5</v>
      </c>
      <c r="D392">
        <v>2</v>
      </c>
      <c r="E392" t="s">
        <v>32</v>
      </c>
      <c r="F392" s="4">
        <v>0.03</v>
      </c>
      <c r="G392">
        <v>0</v>
      </c>
      <c r="I392" t="s">
        <v>55</v>
      </c>
      <c r="J392">
        <v>4000</v>
      </c>
      <c r="K392">
        <v>211</v>
      </c>
      <c r="L392">
        <v>2</v>
      </c>
      <c r="M392" t="s">
        <v>40</v>
      </c>
      <c r="N392" t="s">
        <v>51</v>
      </c>
      <c r="O392" t="s">
        <v>42</v>
      </c>
      <c r="Q392">
        <v>0</v>
      </c>
      <c r="R392">
        <v>0</v>
      </c>
      <c r="S392">
        <v>319900</v>
      </c>
      <c r="T392" t="s">
        <v>36</v>
      </c>
      <c r="U392" s="2">
        <v>319900</v>
      </c>
      <c r="V392" t="s">
        <v>37</v>
      </c>
      <c r="W392" s="3">
        <v>44187</v>
      </c>
      <c r="X392" s="2">
        <v>319900</v>
      </c>
      <c r="Y392">
        <v>319900</v>
      </c>
      <c r="Z392">
        <v>149.41999999999999</v>
      </c>
      <c r="AA392">
        <v>100</v>
      </c>
      <c r="AB392">
        <v>2141</v>
      </c>
      <c r="AC392" t="s">
        <v>554</v>
      </c>
      <c r="AD392" t="s">
        <v>555</v>
      </c>
      <c r="AE392">
        <v>6930</v>
      </c>
      <c r="AF392">
        <v>0.15909999999999999</v>
      </c>
    </row>
    <row r="393" spans="1:32" x14ac:dyDescent="0.2">
      <c r="A393" t="s">
        <v>556</v>
      </c>
      <c r="B393">
        <v>3</v>
      </c>
      <c r="C393">
        <v>2</v>
      </c>
      <c r="D393">
        <v>5</v>
      </c>
      <c r="E393" t="s">
        <v>32</v>
      </c>
      <c r="F393" s="1">
        <v>2.5000000000000001E-2</v>
      </c>
      <c r="G393">
        <v>0</v>
      </c>
      <c r="I393" t="s">
        <v>55</v>
      </c>
      <c r="J393">
        <v>2500</v>
      </c>
      <c r="K393">
        <v>0</v>
      </c>
      <c r="L393">
        <v>0</v>
      </c>
      <c r="N393" t="s">
        <v>35</v>
      </c>
      <c r="Q393">
        <v>0</v>
      </c>
      <c r="R393">
        <v>0</v>
      </c>
      <c r="S393">
        <v>248500</v>
      </c>
      <c r="T393" t="s">
        <v>45</v>
      </c>
      <c r="U393" s="2">
        <v>248500</v>
      </c>
      <c r="V393" t="s">
        <v>37</v>
      </c>
      <c r="W393" s="3">
        <v>44188</v>
      </c>
      <c r="X393" s="2">
        <v>265000</v>
      </c>
      <c r="Y393">
        <v>265000</v>
      </c>
      <c r="Z393">
        <v>195</v>
      </c>
      <c r="AA393">
        <v>106.64</v>
      </c>
      <c r="AB393">
        <v>1359</v>
      </c>
      <c r="AE393">
        <v>7294</v>
      </c>
      <c r="AF393">
        <v>0.16739999999999999</v>
      </c>
    </row>
    <row r="394" spans="1:32" x14ac:dyDescent="0.2">
      <c r="A394" t="s">
        <v>557</v>
      </c>
      <c r="B394">
        <v>3</v>
      </c>
      <c r="C394">
        <v>2</v>
      </c>
      <c r="D394">
        <v>13</v>
      </c>
      <c r="F394" s="1">
        <v>2.5000000000000001E-2</v>
      </c>
      <c r="G394">
        <v>0</v>
      </c>
      <c r="I394" t="s">
        <v>55</v>
      </c>
      <c r="J394">
        <v>3000</v>
      </c>
      <c r="K394">
        <v>0</v>
      </c>
      <c r="L394">
        <v>13</v>
      </c>
      <c r="N394" t="s">
        <v>41</v>
      </c>
      <c r="Q394">
        <v>0</v>
      </c>
      <c r="R394">
        <v>0</v>
      </c>
      <c r="S394">
        <v>230000</v>
      </c>
      <c r="T394" t="s">
        <v>36</v>
      </c>
      <c r="U394" s="2">
        <v>220000</v>
      </c>
      <c r="V394" t="s">
        <v>37</v>
      </c>
      <c r="W394" s="3">
        <v>44215</v>
      </c>
      <c r="X394" s="2">
        <v>232500</v>
      </c>
      <c r="Y394">
        <v>232500</v>
      </c>
      <c r="Z394">
        <v>156.88</v>
      </c>
      <c r="AA394">
        <v>101.09</v>
      </c>
      <c r="AB394">
        <v>1482</v>
      </c>
      <c r="AE394">
        <v>6945</v>
      </c>
      <c r="AF394">
        <v>0.15939999999999999</v>
      </c>
    </row>
    <row r="395" spans="1:32" x14ac:dyDescent="0.2">
      <c r="A395" t="s">
        <v>558</v>
      </c>
      <c r="B395">
        <v>3</v>
      </c>
      <c r="C395">
        <v>2</v>
      </c>
      <c r="D395">
        <v>6</v>
      </c>
      <c r="E395" t="s">
        <v>32</v>
      </c>
      <c r="F395" s="4">
        <v>0.02</v>
      </c>
      <c r="G395">
        <v>0</v>
      </c>
      <c r="I395" t="s">
        <v>55</v>
      </c>
      <c r="J395">
        <v>3000</v>
      </c>
      <c r="K395">
        <v>0</v>
      </c>
      <c r="L395">
        <v>6</v>
      </c>
      <c r="N395" t="s">
        <v>41</v>
      </c>
      <c r="Q395">
        <v>0</v>
      </c>
      <c r="R395">
        <v>0</v>
      </c>
      <c r="S395">
        <v>299999</v>
      </c>
      <c r="T395" t="s">
        <v>45</v>
      </c>
      <c r="U395" s="2">
        <v>299999</v>
      </c>
      <c r="V395" t="s">
        <v>37</v>
      </c>
      <c r="W395" s="3">
        <v>44186</v>
      </c>
      <c r="X395" s="2">
        <v>305000</v>
      </c>
      <c r="Y395">
        <v>305000</v>
      </c>
      <c r="Z395">
        <v>190.39</v>
      </c>
      <c r="AA395">
        <v>101.67</v>
      </c>
      <c r="AB395">
        <v>1602</v>
      </c>
      <c r="AE395">
        <v>8276</v>
      </c>
      <c r="AF395">
        <v>0.19</v>
      </c>
    </row>
    <row r="396" spans="1:32" x14ac:dyDescent="0.2">
      <c r="A396" t="s">
        <v>559</v>
      </c>
      <c r="B396">
        <v>4</v>
      </c>
      <c r="C396">
        <v>2</v>
      </c>
      <c r="D396">
        <v>24</v>
      </c>
      <c r="E396" t="s">
        <v>32</v>
      </c>
      <c r="F396" s="1">
        <v>2.5000000000000001E-2</v>
      </c>
      <c r="G396">
        <v>9075</v>
      </c>
      <c r="H396" t="s">
        <v>152</v>
      </c>
      <c r="I396" t="s">
        <v>34</v>
      </c>
      <c r="J396">
        <v>2500</v>
      </c>
      <c r="K396">
        <v>0</v>
      </c>
      <c r="L396">
        <v>24</v>
      </c>
      <c r="M396" t="s">
        <v>40</v>
      </c>
      <c r="N396" t="s">
        <v>35</v>
      </c>
      <c r="O396" t="s">
        <v>42</v>
      </c>
      <c r="Q396">
        <v>0</v>
      </c>
      <c r="R396">
        <v>0</v>
      </c>
      <c r="S396">
        <v>305500</v>
      </c>
      <c r="T396" t="s">
        <v>45</v>
      </c>
      <c r="U396" s="2">
        <v>305500</v>
      </c>
      <c r="V396" t="s">
        <v>37</v>
      </c>
      <c r="W396" s="3">
        <v>44243</v>
      </c>
      <c r="X396" s="2">
        <v>305500</v>
      </c>
      <c r="Y396">
        <v>305500</v>
      </c>
      <c r="AA396">
        <v>100</v>
      </c>
      <c r="AE396">
        <v>6558</v>
      </c>
      <c r="AF396">
        <v>0.15060000000000001</v>
      </c>
    </row>
    <row r="397" spans="1:32" x14ac:dyDescent="0.2">
      <c r="A397" t="s">
        <v>560</v>
      </c>
      <c r="B397">
        <v>3</v>
      </c>
      <c r="C397">
        <v>2</v>
      </c>
      <c r="D397">
        <v>4</v>
      </c>
      <c r="E397" t="s">
        <v>75</v>
      </c>
      <c r="F397" s="4">
        <v>0.03</v>
      </c>
      <c r="G397">
        <v>0</v>
      </c>
      <c r="I397" t="s">
        <v>55</v>
      </c>
      <c r="J397">
        <v>3500</v>
      </c>
      <c r="K397">
        <v>0</v>
      </c>
      <c r="L397">
        <v>4</v>
      </c>
      <c r="M397" t="s">
        <v>40</v>
      </c>
      <c r="N397" t="s">
        <v>168</v>
      </c>
      <c r="O397" t="s">
        <v>42</v>
      </c>
      <c r="Q397">
        <v>0</v>
      </c>
      <c r="R397">
        <v>0</v>
      </c>
      <c r="S397">
        <v>330000</v>
      </c>
      <c r="T397" t="s">
        <v>36</v>
      </c>
      <c r="U397" s="2">
        <v>330000</v>
      </c>
      <c r="V397" t="s">
        <v>37</v>
      </c>
      <c r="W397" s="3">
        <v>44169</v>
      </c>
      <c r="X397" s="2">
        <v>335000</v>
      </c>
      <c r="Y397">
        <v>335000</v>
      </c>
      <c r="Z397">
        <v>172.41</v>
      </c>
      <c r="AA397">
        <v>101.52</v>
      </c>
      <c r="AB397">
        <v>1943</v>
      </c>
      <c r="AC397" t="s">
        <v>67</v>
      </c>
      <c r="AD397" t="s">
        <v>68</v>
      </c>
      <c r="AE397">
        <v>10298</v>
      </c>
      <c r="AF397">
        <v>0.2364</v>
      </c>
    </row>
    <row r="398" spans="1:32" x14ac:dyDescent="0.2">
      <c r="A398" t="s">
        <v>561</v>
      </c>
      <c r="B398">
        <v>3</v>
      </c>
      <c r="C398">
        <v>1.75</v>
      </c>
      <c r="D398">
        <v>7</v>
      </c>
      <c r="E398" t="s">
        <v>75</v>
      </c>
      <c r="F398" s="1">
        <v>2.5000000000000001E-2</v>
      </c>
      <c r="G398">
        <v>0</v>
      </c>
      <c r="I398" t="s">
        <v>55</v>
      </c>
      <c r="J398">
        <v>3000</v>
      </c>
      <c r="K398">
        <v>0</v>
      </c>
      <c r="L398">
        <v>7</v>
      </c>
      <c r="N398" t="s">
        <v>35</v>
      </c>
      <c r="Q398">
        <v>0</v>
      </c>
      <c r="R398">
        <v>0</v>
      </c>
      <c r="S398">
        <v>289000</v>
      </c>
      <c r="T398" t="s">
        <v>36</v>
      </c>
      <c r="U398" s="2">
        <v>289000</v>
      </c>
      <c r="V398" t="s">
        <v>37</v>
      </c>
      <c r="W398" s="3">
        <v>44237</v>
      </c>
      <c r="X398" s="2">
        <v>295000</v>
      </c>
      <c r="Y398">
        <v>295000</v>
      </c>
      <c r="Z398">
        <v>178.03</v>
      </c>
      <c r="AA398">
        <v>102.08</v>
      </c>
      <c r="AB398">
        <v>1657</v>
      </c>
      <c r="AC398" t="s">
        <v>384</v>
      </c>
      <c r="AD398" t="s">
        <v>385</v>
      </c>
      <c r="AE398">
        <v>12868</v>
      </c>
      <c r="AF398">
        <v>0.2954</v>
      </c>
    </row>
    <row r="399" spans="1:32" x14ac:dyDescent="0.2">
      <c r="A399" t="s">
        <v>562</v>
      </c>
      <c r="B399">
        <v>4</v>
      </c>
      <c r="C399">
        <v>3</v>
      </c>
      <c r="D399">
        <v>19</v>
      </c>
      <c r="E399" t="s">
        <v>32</v>
      </c>
      <c r="F399" s="1">
        <v>2.5000000000000001E-2</v>
      </c>
      <c r="G399">
        <v>4500</v>
      </c>
      <c r="H399" t="s">
        <v>563</v>
      </c>
      <c r="I399" t="s">
        <v>34</v>
      </c>
      <c r="J399">
        <v>4500</v>
      </c>
      <c r="K399">
        <v>0</v>
      </c>
      <c r="L399">
        <v>19</v>
      </c>
      <c r="N399" t="s">
        <v>51</v>
      </c>
      <c r="Q399">
        <v>0</v>
      </c>
      <c r="R399">
        <v>0</v>
      </c>
      <c r="S399">
        <v>375000</v>
      </c>
      <c r="T399" t="s">
        <v>45</v>
      </c>
      <c r="U399" s="2">
        <v>375000</v>
      </c>
      <c r="V399" t="s">
        <v>37</v>
      </c>
      <c r="W399" s="3">
        <v>44209</v>
      </c>
      <c r="X399" s="2">
        <v>375000</v>
      </c>
      <c r="Y399">
        <v>375000</v>
      </c>
      <c r="Z399">
        <v>145.74</v>
      </c>
      <c r="AA399">
        <v>100</v>
      </c>
      <c r="AB399">
        <v>2573</v>
      </c>
      <c r="AE399">
        <v>6988</v>
      </c>
      <c r="AF399">
        <v>0.16039999999999999</v>
      </c>
    </row>
    <row r="400" spans="1:32" x14ac:dyDescent="0.2">
      <c r="A400" t="s">
        <v>564</v>
      </c>
      <c r="B400">
        <v>3</v>
      </c>
      <c r="C400">
        <v>2</v>
      </c>
      <c r="D400">
        <v>24</v>
      </c>
      <c r="E400" t="s">
        <v>32</v>
      </c>
      <c r="F400" s="1">
        <v>2.5000000000000001E-2</v>
      </c>
      <c r="G400">
        <v>6584</v>
      </c>
      <c r="H400" t="s">
        <v>152</v>
      </c>
      <c r="I400" t="s">
        <v>34</v>
      </c>
      <c r="J400">
        <v>2500</v>
      </c>
      <c r="K400">
        <v>0</v>
      </c>
      <c r="L400">
        <v>24</v>
      </c>
      <c r="M400" t="s">
        <v>40</v>
      </c>
      <c r="N400" t="s">
        <v>35</v>
      </c>
      <c r="O400" t="s">
        <v>42</v>
      </c>
      <c r="Q400">
        <v>0</v>
      </c>
      <c r="R400">
        <v>0</v>
      </c>
      <c r="S400">
        <v>285500</v>
      </c>
      <c r="T400" t="s">
        <v>45</v>
      </c>
      <c r="U400" s="2">
        <v>278000</v>
      </c>
      <c r="V400" t="s">
        <v>37</v>
      </c>
      <c r="W400" s="3">
        <v>44222</v>
      </c>
      <c r="X400" s="2">
        <v>285500</v>
      </c>
      <c r="Y400">
        <v>285500</v>
      </c>
      <c r="AA400">
        <v>100</v>
      </c>
      <c r="AE400">
        <v>7470</v>
      </c>
      <c r="AF400">
        <v>0.17150000000000001</v>
      </c>
    </row>
    <row r="401" spans="1:32" x14ac:dyDescent="0.2">
      <c r="A401" t="s">
        <v>565</v>
      </c>
      <c r="B401">
        <v>4</v>
      </c>
      <c r="C401">
        <v>2.5</v>
      </c>
      <c r="D401">
        <v>10</v>
      </c>
      <c r="E401" t="s">
        <v>32</v>
      </c>
      <c r="F401" s="1">
        <v>2.5000000000000001E-2</v>
      </c>
      <c r="G401">
        <v>4500</v>
      </c>
      <c r="H401" t="s">
        <v>152</v>
      </c>
      <c r="I401" t="s">
        <v>34</v>
      </c>
      <c r="J401">
        <v>2500</v>
      </c>
      <c r="K401">
        <v>0</v>
      </c>
      <c r="L401">
        <v>10</v>
      </c>
      <c r="M401" t="s">
        <v>40</v>
      </c>
      <c r="N401" t="s">
        <v>41</v>
      </c>
      <c r="O401" t="s">
        <v>42</v>
      </c>
      <c r="Q401">
        <v>0</v>
      </c>
      <c r="R401">
        <v>0</v>
      </c>
      <c r="S401">
        <v>311220</v>
      </c>
      <c r="T401" t="s">
        <v>45</v>
      </c>
      <c r="U401" s="2">
        <v>311220</v>
      </c>
      <c r="V401" t="s">
        <v>37</v>
      </c>
      <c r="W401" s="3">
        <v>44224</v>
      </c>
      <c r="X401" s="2">
        <v>311220</v>
      </c>
      <c r="Y401">
        <v>311220</v>
      </c>
      <c r="AA401">
        <v>100</v>
      </c>
      <c r="AE401">
        <v>7178</v>
      </c>
      <c r="AF401">
        <v>0.1648</v>
      </c>
    </row>
    <row r="402" spans="1:32" x14ac:dyDescent="0.2">
      <c r="A402" t="s">
        <v>566</v>
      </c>
      <c r="B402">
        <v>4</v>
      </c>
      <c r="C402">
        <v>2.5</v>
      </c>
      <c r="D402">
        <v>19</v>
      </c>
      <c r="E402" t="s">
        <v>32</v>
      </c>
      <c r="F402" s="1">
        <v>2.5000000000000001E-2</v>
      </c>
      <c r="G402">
        <v>6000</v>
      </c>
      <c r="H402" t="s">
        <v>152</v>
      </c>
      <c r="I402" t="s">
        <v>34</v>
      </c>
      <c r="J402">
        <v>2500</v>
      </c>
      <c r="K402">
        <v>0</v>
      </c>
      <c r="L402">
        <v>19</v>
      </c>
      <c r="M402" t="s">
        <v>40</v>
      </c>
      <c r="N402" t="s">
        <v>41</v>
      </c>
      <c r="O402" t="s">
        <v>42</v>
      </c>
      <c r="Q402">
        <v>0</v>
      </c>
      <c r="R402">
        <v>0</v>
      </c>
      <c r="S402">
        <v>312500</v>
      </c>
      <c r="T402" t="s">
        <v>45</v>
      </c>
      <c r="U402" s="2">
        <v>312500</v>
      </c>
      <c r="V402" t="s">
        <v>37</v>
      </c>
      <c r="W402" s="3">
        <v>44236</v>
      </c>
      <c r="X402" s="2">
        <v>312500</v>
      </c>
      <c r="Y402">
        <v>312500</v>
      </c>
      <c r="AA402">
        <v>100</v>
      </c>
      <c r="AE402">
        <v>12761</v>
      </c>
      <c r="AF402">
        <v>0.29299999999999998</v>
      </c>
    </row>
    <row r="403" spans="1:32" x14ac:dyDescent="0.2">
      <c r="A403" t="s">
        <v>567</v>
      </c>
      <c r="B403">
        <v>4</v>
      </c>
      <c r="C403">
        <v>2</v>
      </c>
      <c r="D403">
        <v>17</v>
      </c>
      <c r="E403" t="s">
        <v>32</v>
      </c>
      <c r="F403" s="1">
        <v>2.5000000000000001E-2</v>
      </c>
      <c r="G403">
        <v>5800</v>
      </c>
      <c r="H403" t="s">
        <v>152</v>
      </c>
      <c r="I403" t="s">
        <v>34</v>
      </c>
      <c r="J403">
        <v>2500</v>
      </c>
      <c r="K403">
        <v>0</v>
      </c>
      <c r="L403">
        <v>17</v>
      </c>
      <c r="M403" t="s">
        <v>40</v>
      </c>
      <c r="N403" t="s">
        <v>35</v>
      </c>
      <c r="O403" t="s">
        <v>42</v>
      </c>
      <c r="Q403">
        <v>0</v>
      </c>
      <c r="R403">
        <v>0</v>
      </c>
      <c r="S403">
        <v>295640</v>
      </c>
      <c r="T403" t="s">
        <v>45</v>
      </c>
      <c r="U403" s="2">
        <v>295640</v>
      </c>
      <c r="V403" t="s">
        <v>37</v>
      </c>
      <c r="W403" s="3">
        <v>44217</v>
      </c>
      <c r="X403" s="2">
        <v>295640</v>
      </c>
      <c r="Y403">
        <v>295640</v>
      </c>
      <c r="AA403">
        <v>100</v>
      </c>
      <c r="AE403">
        <v>7178</v>
      </c>
      <c r="AF403">
        <v>0.1648</v>
      </c>
    </row>
    <row r="404" spans="1:32" x14ac:dyDescent="0.2">
      <c r="A404" t="s">
        <v>568</v>
      </c>
      <c r="B404">
        <v>4</v>
      </c>
      <c r="C404">
        <v>2.5</v>
      </c>
      <c r="D404">
        <v>17</v>
      </c>
      <c r="E404" t="s">
        <v>32</v>
      </c>
      <c r="F404" s="1">
        <v>2.5000000000000001E-2</v>
      </c>
      <c r="G404">
        <v>4500</v>
      </c>
      <c r="H404" t="s">
        <v>152</v>
      </c>
      <c r="I404" t="s">
        <v>34</v>
      </c>
      <c r="J404">
        <v>2500</v>
      </c>
      <c r="K404">
        <v>0</v>
      </c>
      <c r="L404">
        <v>17</v>
      </c>
      <c r="M404" t="s">
        <v>40</v>
      </c>
      <c r="N404" t="s">
        <v>41</v>
      </c>
      <c r="O404" t="s">
        <v>42</v>
      </c>
      <c r="Q404">
        <v>0</v>
      </c>
      <c r="R404">
        <v>0</v>
      </c>
      <c r="S404">
        <v>308400</v>
      </c>
      <c r="T404" t="s">
        <v>45</v>
      </c>
      <c r="U404" s="2">
        <v>308400</v>
      </c>
      <c r="V404" t="s">
        <v>37</v>
      </c>
      <c r="W404" s="3">
        <v>44236</v>
      </c>
      <c r="X404" s="2">
        <v>308400</v>
      </c>
      <c r="Y404">
        <v>308400</v>
      </c>
      <c r="AA404">
        <v>100</v>
      </c>
      <c r="AE404">
        <v>9631</v>
      </c>
      <c r="AF404">
        <v>0.22109999999999999</v>
      </c>
    </row>
    <row r="405" spans="1:32" x14ac:dyDescent="0.2">
      <c r="A405" t="s">
        <v>569</v>
      </c>
      <c r="B405">
        <v>4</v>
      </c>
      <c r="C405">
        <v>2</v>
      </c>
      <c r="D405">
        <v>18</v>
      </c>
      <c r="E405" t="s">
        <v>32</v>
      </c>
      <c r="F405" s="1">
        <v>2.5000000000000001E-2</v>
      </c>
      <c r="G405">
        <v>8775</v>
      </c>
      <c r="H405" t="s">
        <v>152</v>
      </c>
      <c r="I405" t="s">
        <v>34</v>
      </c>
      <c r="J405">
        <v>2500</v>
      </c>
      <c r="K405">
        <v>0</v>
      </c>
      <c r="L405">
        <v>18</v>
      </c>
      <c r="M405" t="s">
        <v>40</v>
      </c>
      <c r="N405" t="s">
        <v>35</v>
      </c>
      <c r="O405" t="s">
        <v>42</v>
      </c>
      <c r="Q405">
        <v>0</v>
      </c>
      <c r="R405">
        <v>0</v>
      </c>
      <c r="S405">
        <v>299000</v>
      </c>
      <c r="T405" t="s">
        <v>45</v>
      </c>
      <c r="U405" s="2">
        <v>299000</v>
      </c>
      <c r="V405" t="s">
        <v>37</v>
      </c>
      <c r="W405" s="3">
        <v>44243</v>
      </c>
      <c r="X405" s="2">
        <v>302500</v>
      </c>
      <c r="Y405">
        <v>302500</v>
      </c>
      <c r="AA405">
        <v>101.17</v>
      </c>
      <c r="AE405">
        <v>11830</v>
      </c>
      <c r="AF405">
        <v>0.27160000000000001</v>
      </c>
    </row>
    <row r="406" spans="1:32" x14ac:dyDescent="0.2">
      <c r="A406" t="s">
        <v>570</v>
      </c>
      <c r="B406">
        <v>3</v>
      </c>
      <c r="C406">
        <v>2</v>
      </c>
      <c r="D406">
        <v>6</v>
      </c>
      <c r="E406" t="s">
        <v>32</v>
      </c>
      <c r="F406" s="1">
        <v>0.02</v>
      </c>
      <c r="G406">
        <v>0</v>
      </c>
      <c r="I406" t="s">
        <v>55</v>
      </c>
      <c r="J406">
        <v>3000</v>
      </c>
      <c r="K406">
        <v>0</v>
      </c>
      <c r="L406">
        <v>6</v>
      </c>
      <c r="N406" t="s">
        <v>168</v>
      </c>
      <c r="Q406">
        <v>0</v>
      </c>
      <c r="R406">
        <v>0</v>
      </c>
      <c r="S406">
        <v>309500</v>
      </c>
      <c r="T406" t="s">
        <v>36</v>
      </c>
      <c r="U406" s="2">
        <v>309500</v>
      </c>
      <c r="V406" t="s">
        <v>37</v>
      </c>
      <c r="W406" s="3">
        <v>44186</v>
      </c>
      <c r="X406" s="2">
        <v>320000</v>
      </c>
      <c r="Y406">
        <v>320000</v>
      </c>
      <c r="Z406">
        <v>172.51</v>
      </c>
      <c r="AA406">
        <v>103.39</v>
      </c>
      <c r="AB406">
        <v>1855</v>
      </c>
      <c r="AE406">
        <v>6050</v>
      </c>
      <c r="AF406">
        <v>0.1389</v>
      </c>
    </row>
    <row r="407" spans="1:32" x14ac:dyDescent="0.2">
      <c r="A407" t="s">
        <v>571</v>
      </c>
      <c r="B407">
        <v>4</v>
      </c>
      <c r="C407">
        <v>2</v>
      </c>
      <c r="D407">
        <v>20</v>
      </c>
      <c r="E407" t="s">
        <v>32</v>
      </c>
      <c r="F407" s="1">
        <v>2.5000000000000001E-2</v>
      </c>
      <c r="G407">
        <v>2695</v>
      </c>
      <c r="I407" t="s">
        <v>55</v>
      </c>
      <c r="J407">
        <v>4500</v>
      </c>
      <c r="K407">
        <v>25</v>
      </c>
      <c r="L407">
        <v>20</v>
      </c>
      <c r="M407" t="s">
        <v>40</v>
      </c>
      <c r="N407" t="s">
        <v>41</v>
      </c>
      <c r="O407" t="s">
        <v>42</v>
      </c>
      <c r="Q407">
        <v>0</v>
      </c>
      <c r="R407">
        <v>0</v>
      </c>
      <c r="S407">
        <v>439990</v>
      </c>
      <c r="T407" t="s">
        <v>36</v>
      </c>
      <c r="U407" s="2">
        <v>449990</v>
      </c>
      <c r="V407" t="s">
        <v>37</v>
      </c>
      <c r="W407" s="3">
        <v>44202</v>
      </c>
      <c r="X407" s="2">
        <v>443750</v>
      </c>
      <c r="Y407">
        <v>443750</v>
      </c>
      <c r="Z407">
        <v>175.53</v>
      </c>
      <c r="AA407">
        <v>100.85</v>
      </c>
      <c r="AB407">
        <v>2528</v>
      </c>
      <c r="AE407">
        <v>10498</v>
      </c>
      <c r="AF407">
        <v>0.24099999999999999</v>
      </c>
    </row>
    <row r="408" spans="1:32" x14ac:dyDescent="0.2">
      <c r="A408" t="s">
        <v>167</v>
      </c>
      <c r="B408">
        <v>4</v>
      </c>
      <c r="C408">
        <v>1.75</v>
      </c>
      <c r="D408">
        <v>6</v>
      </c>
      <c r="E408" t="s">
        <v>32</v>
      </c>
      <c r="F408" s="1">
        <v>2.5000000000000001E-2</v>
      </c>
      <c r="G408">
        <v>0</v>
      </c>
      <c r="I408" t="s">
        <v>55</v>
      </c>
      <c r="J408">
        <v>2500</v>
      </c>
      <c r="K408">
        <v>0</v>
      </c>
      <c r="L408">
        <v>6</v>
      </c>
      <c r="N408" t="s">
        <v>41</v>
      </c>
      <c r="Q408">
        <v>0</v>
      </c>
      <c r="R408">
        <v>0</v>
      </c>
      <c r="S408">
        <v>285000</v>
      </c>
      <c r="T408" t="s">
        <v>105</v>
      </c>
      <c r="U408" s="2">
        <v>279900</v>
      </c>
      <c r="V408" t="s">
        <v>37</v>
      </c>
      <c r="W408" s="3">
        <v>44235</v>
      </c>
      <c r="X408" s="2">
        <v>286000</v>
      </c>
      <c r="Y408">
        <v>286000</v>
      </c>
      <c r="Z408">
        <v>172.19</v>
      </c>
      <c r="AA408">
        <v>100.35</v>
      </c>
      <c r="AB408">
        <v>1661</v>
      </c>
      <c r="AC408" t="s">
        <v>67</v>
      </c>
      <c r="AD408" t="s">
        <v>68</v>
      </c>
      <c r="AE408">
        <v>8965</v>
      </c>
      <c r="AF408">
        <v>0.20580000000000001</v>
      </c>
    </row>
    <row r="409" spans="1:32" x14ac:dyDescent="0.2">
      <c r="A409" t="s">
        <v>572</v>
      </c>
      <c r="B409">
        <v>4</v>
      </c>
      <c r="C409">
        <v>2</v>
      </c>
      <c r="D409">
        <v>4</v>
      </c>
      <c r="F409" s="1">
        <v>2.5000000000000001E-2</v>
      </c>
      <c r="G409">
        <v>0</v>
      </c>
      <c r="J409">
        <v>5000</v>
      </c>
      <c r="K409">
        <v>0</v>
      </c>
      <c r="L409">
        <v>4</v>
      </c>
      <c r="N409" t="s">
        <v>35</v>
      </c>
      <c r="Q409">
        <v>0</v>
      </c>
      <c r="R409">
        <v>0</v>
      </c>
      <c r="S409">
        <v>325000</v>
      </c>
      <c r="T409" t="s">
        <v>36</v>
      </c>
      <c r="U409" s="2">
        <v>325000</v>
      </c>
      <c r="V409" t="s">
        <v>37</v>
      </c>
      <c r="W409" s="3">
        <v>44202</v>
      </c>
      <c r="X409" s="2">
        <v>331000</v>
      </c>
      <c r="Y409">
        <v>331000</v>
      </c>
      <c r="Z409">
        <v>221.11</v>
      </c>
      <c r="AA409">
        <v>101.85</v>
      </c>
      <c r="AB409">
        <v>1497</v>
      </c>
      <c r="AE409">
        <v>10003</v>
      </c>
      <c r="AF409">
        <v>0.2296</v>
      </c>
    </row>
    <row r="410" spans="1:32" x14ac:dyDescent="0.2">
      <c r="A410" t="s">
        <v>573</v>
      </c>
      <c r="B410">
        <v>4</v>
      </c>
      <c r="C410">
        <v>2</v>
      </c>
      <c r="D410">
        <v>4</v>
      </c>
      <c r="E410" t="s">
        <v>32</v>
      </c>
      <c r="F410" s="4">
        <v>0.02</v>
      </c>
      <c r="G410">
        <v>0</v>
      </c>
      <c r="I410" t="s">
        <v>55</v>
      </c>
      <c r="J410">
        <v>1500</v>
      </c>
      <c r="K410">
        <v>0</v>
      </c>
      <c r="L410">
        <v>4</v>
      </c>
      <c r="N410" t="s">
        <v>41</v>
      </c>
      <c r="Q410">
        <v>0</v>
      </c>
      <c r="R410">
        <v>0</v>
      </c>
      <c r="S410">
        <v>294900</v>
      </c>
      <c r="T410" t="s">
        <v>36</v>
      </c>
      <c r="U410" s="2">
        <v>294900</v>
      </c>
      <c r="V410" t="s">
        <v>37</v>
      </c>
      <c r="W410" s="3">
        <v>44156</v>
      </c>
      <c r="X410" s="2">
        <v>310620</v>
      </c>
      <c r="Y410">
        <v>310620</v>
      </c>
      <c r="AA410">
        <v>105.33</v>
      </c>
      <c r="AC410" t="s">
        <v>67</v>
      </c>
      <c r="AD410" t="s">
        <v>68</v>
      </c>
      <c r="AE410">
        <v>7138</v>
      </c>
      <c r="AF410">
        <v>0.16389999999999999</v>
      </c>
    </row>
    <row r="411" spans="1:32" x14ac:dyDescent="0.2">
      <c r="A411" t="s">
        <v>574</v>
      </c>
      <c r="B411">
        <v>3</v>
      </c>
      <c r="C411">
        <v>2</v>
      </c>
      <c r="D411">
        <v>1</v>
      </c>
      <c r="F411" s="1">
        <v>2.5000000000000001E-2</v>
      </c>
      <c r="G411">
        <v>0</v>
      </c>
      <c r="I411" t="s">
        <v>55</v>
      </c>
      <c r="J411">
        <v>3000</v>
      </c>
      <c r="K411">
        <v>0</v>
      </c>
      <c r="L411">
        <v>1</v>
      </c>
      <c r="N411" t="s">
        <v>168</v>
      </c>
      <c r="Q411">
        <v>0</v>
      </c>
      <c r="R411">
        <v>0</v>
      </c>
      <c r="S411">
        <v>290000</v>
      </c>
      <c r="T411" t="s">
        <v>36</v>
      </c>
      <c r="U411" s="2">
        <v>290000</v>
      </c>
      <c r="V411" t="s">
        <v>37</v>
      </c>
      <c r="W411" s="3">
        <v>44175</v>
      </c>
      <c r="X411" s="2">
        <v>295000</v>
      </c>
      <c r="Y411">
        <v>295000</v>
      </c>
      <c r="Z411">
        <v>206.01</v>
      </c>
      <c r="AA411">
        <v>101.72</v>
      </c>
      <c r="AB411">
        <v>1432</v>
      </c>
      <c r="AE411">
        <v>6819</v>
      </c>
      <c r="AF411">
        <v>0.1565</v>
      </c>
    </row>
    <row r="412" spans="1:32" x14ac:dyDescent="0.2">
      <c r="A412" t="s">
        <v>575</v>
      </c>
      <c r="B412">
        <v>4</v>
      </c>
      <c r="C412">
        <v>2</v>
      </c>
      <c r="D412">
        <v>19</v>
      </c>
      <c r="E412" t="s">
        <v>32</v>
      </c>
      <c r="F412" s="1">
        <v>2.5000000000000001E-2</v>
      </c>
      <c r="G412">
        <v>0</v>
      </c>
      <c r="J412">
        <v>5000</v>
      </c>
      <c r="K412">
        <v>0</v>
      </c>
      <c r="L412">
        <v>19</v>
      </c>
      <c r="M412" t="s">
        <v>40</v>
      </c>
      <c r="N412" t="s">
        <v>35</v>
      </c>
      <c r="O412" t="s">
        <v>42</v>
      </c>
      <c r="Q412">
        <v>0</v>
      </c>
      <c r="R412">
        <v>0</v>
      </c>
      <c r="S412">
        <v>437500</v>
      </c>
      <c r="T412" t="s">
        <v>36</v>
      </c>
      <c r="U412" s="2">
        <v>437500</v>
      </c>
      <c r="V412" t="s">
        <v>37</v>
      </c>
      <c r="W412" s="3">
        <v>44228</v>
      </c>
      <c r="X412" s="2">
        <v>421000</v>
      </c>
      <c r="Y412">
        <v>421000</v>
      </c>
      <c r="Z412">
        <v>174.4</v>
      </c>
      <c r="AA412">
        <v>96.23</v>
      </c>
      <c r="AB412">
        <v>2414</v>
      </c>
      <c r="AC412" t="s">
        <v>56</v>
      </c>
      <c r="AD412" t="s">
        <v>57</v>
      </c>
      <c r="AE412">
        <v>10019</v>
      </c>
      <c r="AF412">
        <v>0.23</v>
      </c>
    </row>
    <row r="413" spans="1:32" x14ac:dyDescent="0.2">
      <c r="A413" t="s">
        <v>576</v>
      </c>
      <c r="B413">
        <v>4</v>
      </c>
      <c r="C413">
        <v>2</v>
      </c>
      <c r="D413">
        <v>24</v>
      </c>
      <c r="E413" t="s">
        <v>32</v>
      </c>
      <c r="F413" s="1">
        <v>0.02</v>
      </c>
      <c r="G413">
        <v>0</v>
      </c>
      <c r="J413">
        <v>3000</v>
      </c>
      <c r="K413">
        <v>0</v>
      </c>
      <c r="L413">
        <v>24</v>
      </c>
      <c r="M413" t="s">
        <v>40</v>
      </c>
      <c r="N413" t="s">
        <v>41</v>
      </c>
      <c r="O413" t="s">
        <v>42</v>
      </c>
      <c r="Q413">
        <v>0</v>
      </c>
      <c r="R413">
        <v>0</v>
      </c>
      <c r="S413">
        <v>314800</v>
      </c>
      <c r="T413" t="s">
        <v>45</v>
      </c>
      <c r="U413" s="2">
        <v>317900</v>
      </c>
      <c r="V413" t="s">
        <v>37</v>
      </c>
      <c r="W413" s="3">
        <v>44215</v>
      </c>
      <c r="X413" s="2">
        <v>315000</v>
      </c>
      <c r="Y413">
        <v>315000</v>
      </c>
      <c r="Z413">
        <v>168.81</v>
      </c>
      <c r="AA413">
        <v>100.06</v>
      </c>
      <c r="AB413">
        <v>1866</v>
      </c>
      <c r="AE413">
        <v>9583</v>
      </c>
      <c r="AF413">
        <v>0.22</v>
      </c>
    </row>
    <row r="414" spans="1:32" x14ac:dyDescent="0.2">
      <c r="A414" t="s">
        <v>577</v>
      </c>
      <c r="B414">
        <v>3</v>
      </c>
      <c r="C414">
        <v>2.5</v>
      </c>
      <c r="D414">
        <v>19</v>
      </c>
      <c r="E414" t="s">
        <v>32</v>
      </c>
      <c r="F414" s="6">
        <v>9847.5</v>
      </c>
      <c r="G414">
        <v>7000</v>
      </c>
      <c r="H414" t="s">
        <v>138</v>
      </c>
      <c r="I414" t="s">
        <v>34</v>
      </c>
      <c r="J414">
        <v>10000</v>
      </c>
      <c r="K414">
        <v>0</v>
      </c>
      <c r="L414">
        <v>19</v>
      </c>
      <c r="N414" t="s">
        <v>41</v>
      </c>
      <c r="Q414">
        <v>0</v>
      </c>
      <c r="R414">
        <v>0</v>
      </c>
      <c r="S414">
        <v>400263</v>
      </c>
      <c r="T414" t="s">
        <v>36</v>
      </c>
      <c r="U414" s="2">
        <v>400263</v>
      </c>
      <c r="V414" t="s">
        <v>37</v>
      </c>
      <c r="W414" s="3">
        <v>44006</v>
      </c>
      <c r="X414" s="2">
        <v>400263</v>
      </c>
      <c r="Y414">
        <v>400263</v>
      </c>
      <c r="AA414">
        <v>100</v>
      </c>
      <c r="AE414">
        <v>9148</v>
      </c>
      <c r="AF414">
        <v>0.21</v>
      </c>
    </row>
    <row r="415" spans="1:32" x14ac:dyDescent="0.2">
      <c r="A415" t="s">
        <v>578</v>
      </c>
      <c r="B415">
        <v>3</v>
      </c>
      <c r="C415">
        <v>2</v>
      </c>
      <c r="D415">
        <v>4</v>
      </c>
      <c r="E415" t="s">
        <v>32</v>
      </c>
      <c r="F415" s="1">
        <v>2.5000000000000001E-2</v>
      </c>
      <c r="G415">
        <v>500</v>
      </c>
      <c r="H415" t="s">
        <v>579</v>
      </c>
      <c r="I415" t="s">
        <v>34</v>
      </c>
      <c r="J415">
        <v>5000</v>
      </c>
      <c r="K415">
        <v>0</v>
      </c>
      <c r="L415">
        <v>4</v>
      </c>
      <c r="M415" t="s">
        <v>40</v>
      </c>
      <c r="N415" t="s">
        <v>41</v>
      </c>
      <c r="O415" t="s">
        <v>42</v>
      </c>
      <c r="Q415">
        <v>0</v>
      </c>
      <c r="R415">
        <v>0</v>
      </c>
      <c r="S415">
        <v>379000</v>
      </c>
      <c r="T415" t="s">
        <v>36</v>
      </c>
      <c r="U415" s="2">
        <v>379000</v>
      </c>
      <c r="V415" t="s">
        <v>37</v>
      </c>
      <c r="W415" s="3">
        <v>44215</v>
      </c>
      <c r="X415" s="2">
        <v>375000</v>
      </c>
      <c r="Y415">
        <v>375000</v>
      </c>
      <c r="Z415">
        <v>147.75</v>
      </c>
      <c r="AA415">
        <v>98.94</v>
      </c>
      <c r="AB415">
        <v>2538</v>
      </c>
      <c r="AC415" t="s">
        <v>56</v>
      </c>
      <c r="AD415" t="s">
        <v>57</v>
      </c>
      <c r="AE415">
        <v>9148</v>
      </c>
      <c r="AF415">
        <v>0.21</v>
      </c>
    </row>
    <row r="416" spans="1:32" x14ac:dyDescent="0.2">
      <c r="A416" t="s">
        <v>580</v>
      </c>
      <c r="B416">
        <v>4</v>
      </c>
      <c r="C416">
        <v>2.5</v>
      </c>
      <c r="D416">
        <v>6</v>
      </c>
      <c r="E416" t="s">
        <v>32</v>
      </c>
      <c r="F416" s="1">
        <v>2.2499999999999999E-2</v>
      </c>
      <c r="G416">
        <v>0</v>
      </c>
      <c r="I416" t="s">
        <v>55</v>
      </c>
      <c r="J416">
        <v>3500</v>
      </c>
      <c r="K416">
        <v>0</v>
      </c>
      <c r="L416">
        <v>6</v>
      </c>
      <c r="N416" t="s">
        <v>35</v>
      </c>
      <c r="Q416">
        <v>0</v>
      </c>
      <c r="R416">
        <v>0</v>
      </c>
      <c r="S416">
        <v>374900</v>
      </c>
      <c r="T416" t="s">
        <v>36</v>
      </c>
      <c r="U416" s="2">
        <v>374900</v>
      </c>
      <c r="V416" t="s">
        <v>37</v>
      </c>
      <c r="W416" s="3">
        <v>44237</v>
      </c>
      <c r="X416" s="2">
        <v>381000</v>
      </c>
      <c r="Y416">
        <v>381000</v>
      </c>
      <c r="Z416">
        <v>140.75</v>
      </c>
      <c r="AA416">
        <v>101.63</v>
      </c>
      <c r="AB416">
        <v>2707</v>
      </c>
      <c r="AC416" t="s">
        <v>67</v>
      </c>
      <c r="AD416" t="s">
        <v>68</v>
      </c>
      <c r="AE416">
        <v>8712</v>
      </c>
      <c r="AF416">
        <v>0.2</v>
      </c>
    </row>
    <row r="417" spans="1:32" x14ac:dyDescent="0.2">
      <c r="A417" t="s">
        <v>581</v>
      </c>
      <c r="B417">
        <v>3</v>
      </c>
      <c r="C417">
        <v>1.75</v>
      </c>
      <c r="D417">
        <v>2</v>
      </c>
      <c r="E417" t="s">
        <v>32</v>
      </c>
      <c r="F417" s="1">
        <v>2.5000000000000001E-2</v>
      </c>
      <c r="G417">
        <v>0</v>
      </c>
      <c r="I417" t="s">
        <v>55</v>
      </c>
      <c r="J417">
        <v>2000</v>
      </c>
      <c r="K417">
        <v>0</v>
      </c>
      <c r="L417">
        <v>2</v>
      </c>
      <c r="N417" t="s">
        <v>41</v>
      </c>
      <c r="Q417">
        <v>0</v>
      </c>
      <c r="R417">
        <v>0</v>
      </c>
      <c r="S417">
        <v>235000</v>
      </c>
      <c r="T417" t="s">
        <v>45</v>
      </c>
      <c r="U417" s="2">
        <v>235000</v>
      </c>
      <c r="V417" t="s">
        <v>37</v>
      </c>
      <c r="W417" s="3">
        <v>44215</v>
      </c>
      <c r="X417" s="2">
        <v>240000</v>
      </c>
      <c r="Y417">
        <v>240000</v>
      </c>
      <c r="Z417">
        <v>197.04</v>
      </c>
      <c r="AA417">
        <v>102.13</v>
      </c>
      <c r="AB417">
        <v>1218</v>
      </c>
      <c r="AC417" t="s">
        <v>67</v>
      </c>
      <c r="AD417" t="s">
        <v>68</v>
      </c>
      <c r="AE417">
        <v>7219</v>
      </c>
      <c r="AF417">
        <v>0.16569999999999999</v>
      </c>
    </row>
    <row r="418" spans="1:32" x14ac:dyDescent="0.2">
      <c r="A418" t="s">
        <v>582</v>
      </c>
      <c r="B418">
        <v>3</v>
      </c>
      <c r="C418">
        <v>2</v>
      </c>
      <c r="D418">
        <v>0</v>
      </c>
      <c r="E418" t="s">
        <v>32</v>
      </c>
      <c r="F418" s="4">
        <v>0.03</v>
      </c>
      <c r="G418">
        <v>0</v>
      </c>
      <c r="I418" t="s">
        <v>55</v>
      </c>
      <c r="J418">
        <v>2500</v>
      </c>
      <c r="K418">
        <v>0</v>
      </c>
      <c r="L418">
        <v>0</v>
      </c>
      <c r="M418" t="s">
        <v>40</v>
      </c>
      <c r="N418" t="s">
        <v>35</v>
      </c>
      <c r="O418" t="s">
        <v>42</v>
      </c>
      <c r="Q418">
        <v>0</v>
      </c>
      <c r="R418">
        <v>0</v>
      </c>
      <c r="S418">
        <v>240000</v>
      </c>
      <c r="T418" t="s">
        <v>36</v>
      </c>
      <c r="U418" s="2">
        <v>240000</v>
      </c>
      <c r="V418" t="s">
        <v>37</v>
      </c>
      <c r="W418" s="3">
        <v>44239</v>
      </c>
      <c r="X418" s="2">
        <v>245000</v>
      </c>
      <c r="Y418">
        <v>245000</v>
      </c>
      <c r="AA418">
        <v>102.08</v>
      </c>
      <c r="AE418">
        <v>8276</v>
      </c>
      <c r="AF418">
        <v>0.19</v>
      </c>
    </row>
    <row r="419" spans="1:32" x14ac:dyDescent="0.2">
      <c r="A419" t="s">
        <v>583</v>
      </c>
      <c r="B419">
        <v>3</v>
      </c>
      <c r="C419">
        <v>1.75</v>
      </c>
      <c r="D419">
        <v>14</v>
      </c>
      <c r="E419" t="s">
        <v>32</v>
      </c>
      <c r="F419" s="1">
        <v>2.5000000000000001E-2</v>
      </c>
      <c r="G419">
        <v>0</v>
      </c>
      <c r="I419" t="s">
        <v>55</v>
      </c>
      <c r="J419">
        <v>3000</v>
      </c>
      <c r="K419">
        <v>0</v>
      </c>
      <c r="L419">
        <v>14</v>
      </c>
      <c r="M419" t="s">
        <v>40</v>
      </c>
      <c r="N419" t="s">
        <v>41</v>
      </c>
      <c r="O419" t="s">
        <v>42</v>
      </c>
      <c r="Q419">
        <v>0</v>
      </c>
      <c r="R419">
        <v>0</v>
      </c>
      <c r="S419">
        <v>320500</v>
      </c>
      <c r="T419" t="s">
        <v>36</v>
      </c>
      <c r="U419" s="2">
        <v>320500</v>
      </c>
      <c r="V419" t="s">
        <v>37</v>
      </c>
      <c r="W419" s="3">
        <v>44215</v>
      </c>
      <c r="X419" s="2">
        <v>320500</v>
      </c>
      <c r="Y419">
        <v>320500</v>
      </c>
      <c r="Z419">
        <v>180.46</v>
      </c>
      <c r="AA419">
        <v>100</v>
      </c>
      <c r="AB419">
        <v>1776</v>
      </c>
      <c r="AE419">
        <v>10113</v>
      </c>
      <c r="AF419">
        <v>0.23219999999999999</v>
      </c>
    </row>
    <row r="420" spans="1:32" x14ac:dyDescent="0.2">
      <c r="A420" t="s">
        <v>584</v>
      </c>
      <c r="B420">
        <v>3</v>
      </c>
      <c r="C420">
        <v>2</v>
      </c>
      <c r="D420">
        <v>16</v>
      </c>
      <c r="E420" t="s">
        <v>32</v>
      </c>
      <c r="F420" s="1">
        <v>2.5000000000000001E-2</v>
      </c>
      <c r="G420">
        <v>0</v>
      </c>
      <c r="I420" t="s">
        <v>55</v>
      </c>
      <c r="J420">
        <v>3000</v>
      </c>
      <c r="K420">
        <v>0</v>
      </c>
      <c r="L420">
        <v>16</v>
      </c>
      <c r="N420" t="s">
        <v>41</v>
      </c>
      <c r="Q420">
        <v>0</v>
      </c>
      <c r="R420">
        <v>0</v>
      </c>
      <c r="S420">
        <v>324900</v>
      </c>
      <c r="T420" t="s">
        <v>105</v>
      </c>
      <c r="U420" s="2">
        <v>324900</v>
      </c>
      <c r="V420" t="s">
        <v>37</v>
      </c>
      <c r="W420" s="3">
        <v>44218</v>
      </c>
      <c r="X420" s="2">
        <v>325000</v>
      </c>
      <c r="Y420">
        <v>325000</v>
      </c>
      <c r="Z420">
        <v>180.56</v>
      </c>
      <c r="AA420">
        <v>100.03</v>
      </c>
      <c r="AB420">
        <v>1800</v>
      </c>
      <c r="AC420" t="s">
        <v>67</v>
      </c>
      <c r="AD420" t="s">
        <v>68</v>
      </c>
      <c r="AE420">
        <v>12197</v>
      </c>
      <c r="AF420">
        <v>0.28000000000000003</v>
      </c>
    </row>
    <row r="421" spans="1:32" x14ac:dyDescent="0.2">
      <c r="A421" t="s">
        <v>585</v>
      </c>
      <c r="B421">
        <v>3</v>
      </c>
      <c r="C421">
        <v>2</v>
      </c>
      <c r="D421">
        <v>6</v>
      </c>
      <c r="E421" t="s">
        <v>32</v>
      </c>
      <c r="F421" s="1">
        <v>2.5000000000000001E-2</v>
      </c>
      <c r="G421">
        <v>0</v>
      </c>
      <c r="I421" t="s">
        <v>55</v>
      </c>
      <c r="J421">
        <v>2500</v>
      </c>
      <c r="K421">
        <v>0</v>
      </c>
      <c r="L421">
        <v>6</v>
      </c>
      <c r="M421" t="s">
        <v>40</v>
      </c>
      <c r="N421" t="s">
        <v>41</v>
      </c>
      <c r="O421" t="s">
        <v>42</v>
      </c>
      <c r="Q421">
        <v>0</v>
      </c>
      <c r="R421">
        <v>0</v>
      </c>
      <c r="S421">
        <v>259900</v>
      </c>
      <c r="T421" t="s">
        <v>36</v>
      </c>
      <c r="U421" s="2">
        <v>259900</v>
      </c>
      <c r="V421" t="s">
        <v>37</v>
      </c>
      <c r="W421" s="3">
        <v>44196</v>
      </c>
      <c r="X421" s="2">
        <v>247000</v>
      </c>
      <c r="Y421">
        <v>247000</v>
      </c>
      <c r="Z421">
        <v>198.08</v>
      </c>
      <c r="AA421">
        <v>95.04</v>
      </c>
      <c r="AB421">
        <v>1247</v>
      </c>
      <c r="AE421">
        <v>10019</v>
      </c>
      <c r="AF421">
        <v>0.23</v>
      </c>
    </row>
    <row r="422" spans="1:32" x14ac:dyDescent="0.2">
      <c r="A422" t="s">
        <v>586</v>
      </c>
      <c r="B422">
        <v>3</v>
      </c>
      <c r="C422">
        <v>2</v>
      </c>
      <c r="D422">
        <v>11</v>
      </c>
      <c r="F422" s="4">
        <v>0.02</v>
      </c>
      <c r="G422">
        <v>0</v>
      </c>
      <c r="J422">
        <v>3000</v>
      </c>
      <c r="K422">
        <v>0</v>
      </c>
      <c r="L422">
        <v>11</v>
      </c>
      <c r="N422" t="s">
        <v>41</v>
      </c>
      <c r="Q422">
        <v>0</v>
      </c>
      <c r="R422">
        <v>0</v>
      </c>
      <c r="S422">
        <v>330000</v>
      </c>
      <c r="T422" t="s">
        <v>125</v>
      </c>
      <c r="U422" s="2">
        <v>330000</v>
      </c>
      <c r="V422" t="s">
        <v>37</v>
      </c>
      <c r="W422" s="3">
        <v>44208</v>
      </c>
      <c r="X422" s="2">
        <v>340000</v>
      </c>
      <c r="Y422">
        <v>340000</v>
      </c>
      <c r="Z422">
        <v>188.05</v>
      </c>
      <c r="AA422">
        <v>103.03</v>
      </c>
      <c r="AB422">
        <v>1808</v>
      </c>
      <c r="AC422" t="s">
        <v>48</v>
      </c>
      <c r="AD422" t="s">
        <v>49</v>
      </c>
      <c r="AE422">
        <v>6098</v>
      </c>
      <c r="AF422">
        <v>0.14000000000000001</v>
      </c>
    </row>
    <row r="423" spans="1:32" x14ac:dyDescent="0.2">
      <c r="A423" t="s">
        <v>587</v>
      </c>
      <c r="B423">
        <v>4</v>
      </c>
      <c r="C423">
        <v>3.5</v>
      </c>
      <c r="D423">
        <v>10</v>
      </c>
      <c r="E423" t="s">
        <v>32</v>
      </c>
      <c r="F423" s="1">
        <v>2.5000000000000001E-2</v>
      </c>
      <c r="G423">
        <v>0</v>
      </c>
      <c r="I423" t="s">
        <v>55</v>
      </c>
      <c r="J423">
        <v>4500</v>
      </c>
      <c r="K423">
        <v>0</v>
      </c>
      <c r="L423">
        <v>10</v>
      </c>
      <c r="M423" t="s">
        <v>40</v>
      </c>
      <c r="N423" t="s">
        <v>41</v>
      </c>
      <c r="O423" t="s">
        <v>42</v>
      </c>
      <c r="Q423">
        <v>0</v>
      </c>
      <c r="R423">
        <v>0</v>
      </c>
      <c r="S423">
        <v>429999</v>
      </c>
      <c r="T423" t="s">
        <v>36</v>
      </c>
      <c r="U423" s="2">
        <v>429999</v>
      </c>
      <c r="V423" t="s">
        <v>37</v>
      </c>
      <c r="W423" s="3">
        <v>44246</v>
      </c>
      <c r="X423" s="2">
        <v>429999</v>
      </c>
      <c r="Y423">
        <v>429999</v>
      </c>
      <c r="Z423">
        <v>144.68</v>
      </c>
      <c r="AA423">
        <v>100</v>
      </c>
      <c r="AB423">
        <v>2972</v>
      </c>
      <c r="AE423">
        <v>7841</v>
      </c>
      <c r="AF423">
        <v>0.18</v>
      </c>
    </row>
    <row r="424" spans="1:32" x14ac:dyDescent="0.2">
      <c r="A424" t="s">
        <v>588</v>
      </c>
      <c r="B424">
        <v>3</v>
      </c>
      <c r="C424">
        <v>2</v>
      </c>
      <c r="D424">
        <v>11</v>
      </c>
      <c r="E424" t="s">
        <v>32</v>
      </c>
      <c r="F424" s="1">
        <v>2.2499999999999999E-2</v>
      </c>
      <c r="G424">
        <v>0</v>
      </c>
      <c r="I424" t="s">
        <v>55</v>
      </c>
      <c r="J424">
        <v>3000</v>
      </c>
      <c r="K424">
        <v>0</v>
      </c>
      <c r="L424">
        <v>11</v>
      </c>
      <c r="M424" t="s">
        <v>40</v>
      </c>
      <c r="N424" t="s">
        <v>41</v>
      </c>
      <c r="O424" t="s">
        <v>42</v>
      </c>
      <c r="Q424">
        <v>0</v>
      </c>
      <c r="R424">
        <v>0</v>
      </c>
      <c r="S424">
        <v>260000</v>
      </c>
      <c r="T424" t="s">
        <v>36</v>
      </c>
      <c r="U424" s="2">
        <v>237000</v>
      </c>
      <c r="V424" t="s">
        <v>37</v>
      </c>
      <c r="W424" s="3">
        <v>44249</v>
      </c>
      <c r="X424" s="2">
        <v>260000</v>
      </c>
      <c r="Y424">
        <v>260000</v>
      </c>
      <c r="Z424">
        <v>193.16</v>
      </c>
      <c r="AA424">
        <v>100</v>
      </c>
      <c r="AB424">
        <v>1346</v>
      </c>
      <c r="AC424" t="s">
        <v>67</v>
      </c>
      <c r="AD424" t="s">
        <v>68</v>
      </c>
      <c r="AE424">
        <v>6534</v>
      </c>
      <c r="AF424">
        <v>0.15</v>
      </c>
    </row>
    <row r="425" spans="1:32" x14ac:dyDescent="0.2">
      <c r="A425" t="s">
        <v>589</v>
      </c>
      <c r="B425">
        <v>3</v>
      </c>
      <c r="C425">
        <v>2</v>
      </c>
      <c r="D425">
        <v>6</v>
      </c>
      <c r="F425" s="1">
        <v>2.5000000000000001E-2</v>
      </c>
      <c r="G425">
        <v>1500</v>
      </c>
      <c r="H425" t="s">
        <v>138</v>
      </c>
      <c r="I425" t="s">
        <v>34</v>
      </c>
      <c r="J425">
        <v>3500</v>
      </c>
      <c r="K425">
        <v>0</v>
      </c>
      <c r="L425">
        <v>6</v>
      </c>
      <c r="N425" t="s">
        <v>41</v>
      </c>
      <c r="Q425">
        <v>0</v>
      </c>
      <c r="R425">
        <v>0</v>
      </c>
      <c r="S425">
        <v>335000</v>
      </c>
      <c r="T425" t="s">
        <v>36</v>
      </c>
      <c r="U425" s="2">
        <v>335000</v>
      </c>
      <c r="V425" t="s">
        <v>37</v>
      </c>
      <c r="W425" s="3">
        <v>44211</v>
      </c>
      <c r="X425" s="2">
        <v>345000</v>
      </c>
      <c r="Y425">
        <v>345000</v>
      </c>
      <c r="Z425">
        <v>162.58000000000001</v>
      </c>
      <c r="AA425">
        <v>102.99</v>
      </c>
      <c r="AB425">
        <v>2122</v>
      </c>
      <c r="AE425">
        <v>10019</v>
      </c>
      <c r="AF425">
        <v>0.23</v>
      </c>
    </row>
    <row r="426" spans="1:32" x14ac:dyDescent="0.2">
      <c r="A426" t="s">
        <v>590</v>
      </c>
      <c r="B426">
        <v>2</v>
      </c>
      <c r="C426">
        <v>1</v>
      </c>
      <c r="D426">
        <v>6</v>
      </c>
      <c r="E426" t="s">
        <v>32</v>
      </c>
      <c r="F426" s="1">
        <v>2.5000000000000001E-2</v>
      </c>
      <c r="G426">
        <v>1300</v>
      </c>
      <c r="H426" t="s">
        <v>591</v>
      </c>
      <c r="I426" t="s">
        <v>34</v>
      </c>
      <c r="J426">
        <v>2500</v>
      </c>
      <c r="K426">
        <v>0</v>
      </c>
      <c r="L426">
        <v>6</v>
      </c>
      <c r="M426" t="s">
        <v>40</v>
      </c>
      <c r="N426" t="s">
        <v>35</v>
      </c>
      <c r="O426" t="s">
        <v>42</v>
      </c>
      <c r="Q426">
        <v>0</v>
      </c>
      <c r="R426">
        <v>0</v>
      </c>
      <c r="S426">
        <v>240000</v>
      </c>
      <c r="T426" t="s">
        <v>36</v>
      </c>
      <c r="U426" s="2">
        <v>220000</v>
      </c>
      <c r="V426" t="s">
        <v>37</v>
      </c>
      <c r="W426" s="3">
        <v>44243</v>
      </c>
      <c r="X426" s="2">
        <v>235000</v>
      </c>
      <c r="Y426">
        <v>235000</v>
      </c>
      <c r="Z426">
        <v>233.83</v>
      </c>
      <c r="AA426">
        <v>97.92</v>
      </c>
      <c r="AB426">
        <v>1005</v>
      </c>
      <c r="AE426">
        <v>5662</v>
      </c>
      <c r="AF426">
        <v>0.13</v>
      </c>
    </row>
    <row r="427" spans="1:32" x14ac:dyDescent="0.2">
      <c r="A427" t="s">
        <v>592</v>
      </c>
      <c r="B427">
        <v>4</v>
      </c>
      <c r="C427">
        <v>2</v>
      </c>
      <c r="D427">
        <v>29</v>
      </c>
      <c r="E427" t="s">
        <v>32</v>
      </c>
      <c r="F427" s="1">
        <v>0.02</v>
      </c>
      <c r="G427">
        <v>0</v>
      </c>
      <c r="I427" t="s">
        <v>55</v>
      </c>
      <c r="J427">
        <v>4000</v>
      </c>
      <c r="K427">
        <v>0</v>
      </c>
      <c r="L427">
        <v>29</v>
      </c>
      <c r="M427" t="s">
        <v>40</v>
      </c>
      <c r="N427" t="s">
        <v>168</v>
      </c>
      <c r="O427" t="s">
        <v>42</v>
      </c>
      <c r="Q427">
        <v>0</v>
      </c>
      <c r="R427">
        <v>0</v>
      </c>
      <c r="S427">
        <v>399900</v>
      </c>
      <c r="T427" t="s">
        <v>36</v>
      </c>
      <c r="U427" s="2">
        <v>399900</v>
      </c>
      <c r="V427" t="s">
        <v>37</v>
      </c>
      <c r="W427" s="3">
        <v>44243</v>
      </c>
      <c r="X427" s="2">
        <v>425000</v>
      </c>
      <c r="Y427">
        <v>425000</v>
      </c>
      <c r="Z427">
        <v>193.45</v>
      </c>
      <c r="AA427">
        <v>106.28</v>
      </c>
      <c r="AB427">
        <v>2197</v>
      </c>
      <c r="AC427" t="s">
        <v>67</v>
      </c>
      <c r="AD427" t="s">
        <v>68</v>
      </c>
      <c r="AE427">
        <v>0.25</v>
      </c>
      <c r="AF427">
        <v>0.25</v>
      </c>
    </row>
    <row r="428" spans="1:32" x14ac:dyDescent="0.2">
      <c r="A428" t="s">
        <v>593</v>
      </c>
      <c r="B428">
        <v>3</v>
      </c>
      <c r="C428">
        <v>1.75</v>
      </c>
      <c r="D428">
        <v>5</v>
      </c>
      <c r="E428" t="s">
        <v>32</v>
      </c>
      <c r="F428" s="4">
        <v>0.02</v>
      </c>
      <c r="G428">
        <v>0</v>
      </c>
      <c r="I428" t="s">
        <v>55</v>
      </c>
      <c r="J428">
        <v>3000</v>
      </c>
      <c r="K428">
        <v>0</v>
      </c>
      <c r="L428">
        <v>5</v>
      </c>
      <c r="N428" t="s">
        <v>41</v>
      </c>
      <c r="Q428">
        <v>0</v>
      </c>
      <c r="R428">
        <v>0</v>
      </c>
      <c r="S428">
        <v>269900</v>
      </c>
      <c r="T428" t="s">
        <v>36</v>
      </c>
      <c r="U428" s="2">
        <v>269900</v>
      </c>
      <c r="V428" t="s">
        <v>37</v>
      </c>
      <c r="W428" s="3">
        <v>44231</v>
      </c>
      <c r="X428" s="2">
        <v>275000</v>
      </c>
      <c r="Y428">
        <v>275000</v>
      </c>
      <c r="Z428">
        <v>166.06</v>
      </c>
      <c r="AA428">
        <v>101.89</v>
      </c>
      <c r="AB428">
        <v>1656</v>
      </c>
      <c r="AE428">
        <v>4356</v>
      </c>
      <c r="AF428">
        <v>0.1</v>
      </c>
    </row>
    <row r="429" spans="1:32" x14ac:dyDescent="0.2">
      <c r="A429" t="s">
        <v>594</v>
      </c>
      <c r="B429">
        <v>4</v>
      </c>
      <c r="C429">
        <v>2.75</v>
      </c>
      <c r="D429">
        <v>4</v>
      </c>
      <c r="E429" t="s">
        <v>32</v>
      </c>
      <c r="F429" s="1">
        <v>2.2499999999999999E-2</v>
      </c>
      <c r="G429">
        <v>3000</v>
      </c>
      <c r="H429" t="s">
        <v>95</v>
      </c>
      <c r="I429" t="s">
        <v>34</v>
      </c>
      <c r="J429">
        <v>2500</v>
      </c>
      <c r="K429">
        <v>0</v>
      </c>
      <c r="L429">
        <v>4</v>
      </c>
      <c r="N429" t="s">
        <v>41</v>
      </c>
      <c r="Q429">
        <v>0</v>
      </c>
      <c r="R429">
        <v>0</v>
      </c>
      <c r="S429">
        <v>280000</v>
      </c>
      <c r="T429" t="s">
        <v>36</v>
      </c>
      <c r="U429" s="2">
        <v>280000</v>
      </c>
      <c r="V429" t="s">
        <v>37</v>
      </c>
      <c r="W429" s="3">
        <v>44236</v>
      </c>
      <c r="X429" s="2">
        <v>280000</v>
      </c>
      <c r="Y429">
        <v>280000</v>
      </c>
      <c r="Z429">
        <v>148.54</v>
      </c>
      <c r="AA429">
        <v>100</v>
      </c>
      <c r="AB429">
        <v>1885</v>
      </c>
      <c r="AE429">
        <v>7812</v>
      </c>
      <c r="AF429">
        <v>0.17929999999999999</v>
      </c>
    </row>
    <row r="430" spans="1:32" x14ac:dyDescent="0.2">
      <c r="A430" t="s">
        <v>595</v>
      </c>
      <c r="B430">
        <v>4</v>
      </c>
      <c r="C430">
        <v>2</v>
      </c>
      <c r="D430">
        <v>11</v>
      </c>
      <c r="E430" t="s">
        <v>32</v>
      </c>
      <c r="F430" s="1">
        <v>2.5000000000000001E-2</v>
      </c>
      <c r="G430">
        <v>0</v>
      </c>
      <c r="I430" t="s">
        <v>55</v>
      </c>
      <c r="J430">
        <v>3500</v>
      </c>
      <c r="K430">
        <v>110</v>
      </c>
      <c r="L430">
        <v>11</v>
      </c>
      <c r="N430" t="s">
        <v>41</v>
      </c>
      <c r="Q430">
        <v>0</v>
      </c>
      <c r="R430">
        <v>0</v>
      </c>
      <c r="S430">
        <v>350000</v>
      </c>
      <c r="T430" t="s">
        <v>36</v>
      </c>
      <c r="U430" s="2">
        <v>350000</v>
      </c>
      <c r="V430" t="s">
        <v>37</v>
      </c>
      <c r="W430" s="3">
        <v>44221</v>
      </c>
      <c r="X430" s="2">
        <v>345000</v>
      </c>
      <c r="Y430">
        <v>345000</v>
      </c>
      <c r="Z430">
        <v>182.83</v>
      </c>
      <c r="AA430">
        <v>98.57</v>
      </c>
      <c r="AB430">
        <v>1887</v>
      </c>
      <c r="AE430">
        <v>6098</v>
      </c>
      <c r="AF430">
        <v>0.14000000000000001</v>
      </c>
    </row>
    <row r="431" spans="1:32" x14ac:dyDescent="0.2">
      <c r="A431" t="s">
        <v>596</v>
      </c>
      <c r="B431">
        <v>4</v>
      </c>
      <c r="C431">
        <v>2.75</v>
      </c>
      <c r="D431">
        <v>2</v>
      </c>
      <c r="E431" t="s">
        <v>32</v>
      </c>
      <c r="F431" s="1">
        <v>2.5000000000000001E-2</v>
      </c>
      <c r="G431">
        <v>0</v>
      </c>
      <c r="J431">
        <v>5000</v>
      </c>
      <c r="K431">
        <v>0</v>
      </c>
      <c r="L431">
        <v>2</v>
      </c>
      <c r="N431" t="s">
        <v>51</v>
      </c>
      <c r="Q431">
        <v>0</v>
      </c>
      <c r="R431">
        <v>0</v>
      </c>
      <c r="S431">
        <v>475000</v>
      </c>
      <c r="T431" t="s">
        <v>36</v>
      </c>
      <c r="U431" s="2">
        <v>475000</v>
      </c>
      <c r="V431" t="s">
        <v>37</v>
      </c>
      <c r="W431" s="3">
        <v>44218</v>
      </c>
      <c r="X431" s="2">
        <v>475000</v>
      </c>
      <c r="Y431">
        <v>475000</v>
      </c>
      <c r="Z431">
        <v>190.76</v>
      </c>
      <c r="AA431">
        <v>100</v>
      </c>
      <c r="AB431">
        <v>2490</v>
      </c>
      <c r="AE431">
        <v>10454</v>
      </c>
      <c r="AF431">
        <v>0.24</v>
      </c>
    </row>
    <row r="432" spans="1:32" x14ac:dyDescent="0.2">
      <c r="A432" t="s">
        <v>597</v>
      </c>
      <c r="B432">
        <v>3</v>
      </c>
      <c r="C432">
        <v>2</v>
      </c>
      <c r="D432">
        <v>27</v>
      </c>
      <c r="F432" s="1">
        <v>2.5000000000000001E-2</v>
      </c>
      <c r="G432">
        <v>3000</v>
      </c>
      <c r="H432" t="s">
        <v>506</v>
      </c>
      <c r="I432" t="s">
        <v>34</v>
      </c>
      <c r="J432">
        <v>3000</v>
      </c>
      <c r="K432">
        <v>0</v>
      </c>
      <c r="L432">
        <v>27</v>
      </c>
      <c r="N432" t="s">
        <v>35</v>
      </c>
      <c r="Q432">
        <v>0</v>
      </c>
      <c r="R432">
        <v>0</v>
      </c>
      <c r="S432">
        <v>305000</v>
      </c>
      <c r="T432" t="s">
        <v>45</v>
      </c>
      <c r="U432" s="2">
        <v>305000</v>
      </c>
      <c r="V432" t="s">
        <v>37</v>
      </c>
      <c r="W432" s="3">
        <v>44243</v>
      </c>
      <c r="X432" s="2">
        <v>300000</v>
      </c>
      <c r="Y432">
        <v>300000</v>
      </c>
      <c r="AA432">
        <v>98.36</v>
      </c>
      <c r="AE432">
        <v>4356</v>
      </c>
      <c r="AF432">
        <v>0.1</v>
      </c>
    </row>
    <row r="433" spans="1:32" x14ac:dyDescent="0.2">
      <c r="A433" t="s">
        <v>598</v>
      </c>
      <c r="B433">
        <v>3</v>
      </c>
      <c r="C433">
        <v>1.75</v>
      </c>
      <c r="D433">
        <v>4</v>
      </c>
      <c r="E433" t="s">
        <v>32</v>
      </c>
      <c r="F433" s="1">
        <v>2.5000000000000001E-2</v>
      </c>
      <c r="G433">
        <v>0</v>
      </c>
      <c r="I433" t="s">
        <v>55</v>
      </c>
      <c r="J433">
        <v>2500</v>
      </c>
      <c r="K433">
        <v>0</v>
      </c>
      <c r="L433">
        <v>4</v>
      </c>
      <c r="M433" t="s">
        <v>40</v>
      </c>
      <c r="N433" t="s">
        <v>35</v>
      </c>
      <c r="O433" t="s">
        <v>42</v>
      </c>
      <c r="Q433">
        <v>0</v>
      </c>
      <c r="R433">
        <v>0</v>
      </c>
      <c r="S433">
        <v>245000</v>
      </c>
      <c r="T433" t="s">
        <v>36</v>
      </c>
      <c r="U433" s="2">
        <v>229950</v>
      </c>
      <c r="V433" t="s">
        <v>37</v>
      </c>
      <c r="W433" s="3">
        <v>44224</v>
      </c>
      <c r="X433" s="2">
        <v>250000</v>
      </c>
      <c r="Y433">
        <v>250000</v>
      </c>
      <c r="Z433">
        <v>178.57</v>
      </c>
      <c r="AA433">
        <v>102.04</v>
      </c>
      <c r="AB433">
        <v>1400</v>
      </c>
      <c r="AE433">
        <v>8000</v>
      </c>
      <c r="AF433">
        <v>0.1837</v>
      </c>
    </row>
    <row r="434" spans="1:32" x14ac:dyDescent="0.2">
      <c r="A434" t="s">
        <v>599</v>
      </c>
      <c r="B434">
        <v>3</v>
      </c>
      <c r="C434">
        <v>2</v>
      </c>
      <c r="D434">
        <v>21</v>
      </c>
      <c r="E434" t="s">
        <v>32</v>
      </c>
      <c r="F434" s="1">
        <v>2.5000000000000001E-2</v>
      </c>
      <c r="G434">
        <v>0</v>
      </c>
      <c r="I434" t="s">
        <v>55</v>
      </c>
      <c r="J434">
        <v>4500</v>
      </c>
      <c r="K434">
        <v>0</v>
      </c>
      <c r="L434">
        <v>21</v>
      </c>
      <c r="M434" t="s">
        <v>40</v>
      </c>
      <c r="N434" t="s">
        <v>41</v>
      </c>
      <c r="O434" t="s">
        <v>42</v>
      </c>
      <c r="Q434">
        <v>0</v>
      </c>
      <c r="R434">
        <v>0</v>
      </c>
      <c r="S434">
        <v>349950</v>
      </c>
      <c r="T434" t="s">
        <v>36</v>
      </c>
      <c r="U434" s="2">
        <v>339950</v>
      </c>
      <c r="V434" t="s">
        <v>37</v>
      </c>
      <c r="W434" s="3">
        <v>44232</v>
      </c>
      <c r="X434" s="2">
        <v>356000</v>
      </c>
      <c r="Y434">
        <v>356000</v>
      </c>
      <c r="Z434">
        <v>204.13</v>
      </c>
      <c r="AA434">
        <v>101.73</v>
      </c>
      <c r="AB434">
        <v>1744</v>
      </c>
      <c r="AC434" t="s">
        <v>67</v>
      </c>
      <c r="AD434" t="s">
        <v>68</v>
      </c>
      <c r="AE434">
        <v>9452</v>
      </c>
      <c r="AF434">
        <v>0.217</v>
      </c>
    </row>
    <row r="435" spans="1:32" x14ac:dyDescent="0.2">
      <c r="A435" t="s">
        <v>600</v>
      </c>
      <c r="B435">
        <v>3</v>
      </c>
      <c r="C435">
        <v>2</v>
      </c>
      <c r="D435">
        <v>14</v>
      </c>
      <c r="F435" s="1">
        <v>2.5000000000000001E-2</v>
      </c>
      <c r="G435">
        <v>3000</v>
      </c>
      <c r="H435" t="s">
        <v>506</v>
      </c>
      <c r="I435" t="s">
        <v>34</v>
      </c>
      <c r="J435">
        <v>3000</v>
      </c>
      <c r="K435">
        <v>0</v>
      </c>
      <c r="L435">
        <v>14</v>
      </c>
      <c r="N435" t="s">
        <v>41</v>
      </c>
      <c r="Q435">
        <v>0</v>
      </c>
      <c r="R435">
        <v>0</v>
      </c>
      <c r="S435">
        <v>310000</v>
      </c>
      <c r="T435" t="s">
        <v>45</v>
      </c>
      <c r="U435" s="2">
        <v>310000</v>
      </c>
      <c r="V435" t="s">
        <v>37</v>
      </c>
      <c r="W435" s="3">
        <v>44232</v>
      </c>
      <c r="X435" s="2">
        <v>310000</v>
      </c>
      <c r="Y435">
        <v>310000</v>
      </c>
      <c r="AA435">
        <v>100</v>
      </c>
      <c r="AE435">
        <v>3920</v>
      </c>
      <c r="AF435">
        <v>0.09</v>
      </c>
    </row>
    <row r="436" spans="1:32" x14ac:dyDescent="0.2">
      <c r="A436" t="s">
        <v>601</v>
      </c>
      <c r="B436">
        <v>3</v>
      </c>
      <c r="C436">
        <v>2</v>
      </c>
      <c r="D436">
        <v>18</v>
      </c>
      <c r="F436" s="1">
        <v>2.5000000000000001E-2</v>
      </c>
      <c r="G436">
        <v>0</v>
      </c>
      <c r="J436">
        <v>3000</v>
      </c>
      <c r="K436">
        <v>0</v>
      </c>
      <c r="L436">
        <v>18</v>
      </c>
      <c r="N436" t="s">
        <v>51</v>
      </c>
      <c r="Q436">
        <v>0</v>
      </c>
      <c r="R436">
        <v>0</v>
      </c>
      <c r="S436">
        <v>320000</v>
      </c>
      <c r="T436" t="s">
        <v>36</v>
      </c>
      <c r="U436" s="2">
        <v>320000</v>
      </c>
      <c r="V436" t="s">
        <v>37</v>
      </c>
      <c r="W436" s="3">
        <v>44253</v>
      </c>
      <c r="X436" s="2">
        <v>305000</v>
      </c>
      <c r="Y436">
        <v>305000</v>
      </c>
      <c r="AA436">
        <v>95.31</v>
      </c>
      <c r="AE436">
        <v>5227</v>
      </c>
      <c r="AF436">
        <v>0.12</v>
      </c>
    </row>
    <row r="437" spans="1:32" x14ac:dyDescent="0.2">
      <c r="A437" t="s">
        <v>602</v>
      </c>
      <c r="B437">
        <v>4</v>
      </c>
      <c r="C437">
        <v>3</v>
      </c>
      <c r="D437">
        <v>18</v>
      </c>
      <c r="F437" s="1">
        <v>2.5000000000000001E-2</v>
      </c>
      <c r="G437">
        <v>0</v>
      </c>
      <c r="J437">
        <v>3000</v>
      </c>
      <c r="K437">
        <v>0</v>
      </c>
      <c r="L437">
        <v>18</v>
      </c>
      <c r="M437" t="s">
        <v>40</v>
      </c>
      <c r="N437" t="s">
        <v>168</v>
      </c>
      <c r="O437" t="s">
        <v>42</v>
      </c>
      <c r="Q437">
        <v>0</v>
      </c>
      <c r="R437">
        <v>0</v>
      </c>
      <c r="S437">
        <v>201500</v>
      </c>
      <c r="T437" t="s">
        <v>36</v>
      </c>
      <c r="U437" s="2">
        <v>229950</v>
      </c>
      <c r="V437" t="s">
        <v>37</v>
      </c>
      <c r="W437" s="3">
        <v>44216</v>
      </c>
      <c r="X437" s="2">
        <v>201500</v>
      </c>
      <c r="Y437">
        <v>201500</v>
      </c>
      <c r="Z437">
        <v>132.65</v>
      </c>
      <c r="AA437">
        <v>100</v>
      </c>
      <c r="AB437">
        <v>1519</v>
      </c>
      <c r="AE437">
        <v>7099</v>
      </c>
      <c r="AF437">
        <v>0.16300000000000001</v>
      </c>
    </row>
    <row r="438" spans="1:32" x14ac:dyDescent="0.2">
      <c r="A438" t="s">
        <v>603</v>
      </c>
      <c r="B438">
        <v>4</v>
      </c>
      <c r="C438">
        <v>2</v>
      </c>
      <c r="D438">
        <v>7</v>
      </c>
      <c r="E438" t="s">
        <v>32</v>
      </c>
      <c r="F438" s="1">
        <v>0.02</v>
      </c>
      <c r="G438">
        <v>0</v>
      </c>
      <c r="I438" t="s">
        <v>55</v>
      </c>
      <c r="J438">
        <v>3500</v>
      </c>
      <c r="K438">
        <v>0</v>
      </c>
      <c r="L438">
        <v>7</v>
      </c>
      <c r="M438" t="s">
        <v>40</v>
      </c>
      <c r="N438" t="s">
        <v>41</v>
      </c>
      <c r="O438" t="s">
        <v>42</v>
      </c>
      <c r="Q438">
        <v>0</v>
      </c>
      <c r="R438">
        <v>0</v>
      </c>
      <c r="S438">
        <v>355000</v>
      </c>
      <c r="T438" t="s">
        <v>36</v>
      </c>
      <c r="U438" s="2">
        <v>355000</v>
      </c>
      <c r="V438" t="s">
        <v>37</v>
      </c>
      <c r="W438" s="3">
        <v>44224</v>
      </c>
      <c r="X438" s="2">
        <v>355000</v>
      </c>
      <c r="Y438">
        <v>355000</v>
      </c>
      <c r="Z438">
        <v>185.09</v>
      </c>
      <c r="AA438">
        <v>100</v>
      </c>
      <c r="AB438">
        <v>1918</v>
      </c>
      <c r="AE438">
        <v>7405</v>
      </c>
      <c r="AF438">
        <v>0.17</v>
      </c>
    </row>
    <row r="439" spans="1:32" x14ac:dyDescent="0.2">
      <c r="A439" t="s">
        <v>604</v>
      </c>
      <c r="B439">
        <v>4</v>
      </c>
      <c r="C439">
        <v>2.5</v>
      </c>
      <c r="D439">
        <v>14</v>
      </c>
      <c r="F439" s="1">
        <v>2.5000000000000001E-2</v>
      </c>
      <c r="G439">
        <v>0</v>
      </c>
      <c r="J439">
        <v>4500</v>
      </c>
      <c r="K439">
        <v>0</v>
      </c>
      <c r="L439">
        <v>14</v>
      </c>
      <c r="N439" t="s">
        <v>41</v>
      </c>
      <c r="Q439">
        <v>0</v>
      </c>
      <c r="R439">
        <v>0</v>
      </c>
      <c r="S439">
        <v>450000</v>
      </c>
      <c r="T439" t="s">
        <v>36</v>
      </c>
      <c r="U439" s="2">
        <v>450000</v>
      </c>
      <c r="V439" t="s">
        <v>37</v>
      </c>
      <c r="W439" s="3">
        <v>44249</v>
      </c>
      <c r="X439" s="2">
        <v>445000</v>
      </c>
      <c r="Y439">
        <v>445000</v>
      </c>
      <c r="AA439">
        <v>98.89</v>
      </c>
      <c r="AE439">
        <v>9148</v>
      </c>
      <c r="AF439">
        <v>0.21</v>
      </c>
    </row>
    <row r="440" spans="1:32" x14ac:dyDescent="0.2">
      <c r="A440" t="s">
        <v>605</v>
      </c>
      <c r="B440">
        <v>3</v>
      </c>
      <c r="C440">
        <v>2</v>
      </c>
      <c r="D440">
        <v>11</v>
      </c>
      <c r="E440" t="s">
        <v>32</v>
      </c>
      <c r="F440" s="1">
        <v>2.5000000000000001E-2</v>
      </c>
      <c r="G440">
        <v>0</v>
      </c>
      <c r="I440" t="s">
        <v>55</v>
      </c>
      <c r="J440">
        <v>3500</v>
      </c>
      <c r="K440">
        <v>0</v>
      </c>
      <c r="L440">
        <v>11</v>
      </c>
      <c r="M440" t="s">
        <v>40</v>
      </c>
      <c r="N440" t="s">
        <v>41</v>
      </c>
      <c r="O440" t="s">
        <v>42</v>
      </c>
      <c r="Q440">
        <v>0</v>
      </c>
      <c r="R440">
        <v>0</v>
      </c>
      <c r="S440">
        <v>327500</v>
      </c>
      <c r="T440" t="s">
        <v>36</v>
      </c>
      <c r="U440" s="2">
        <v>327500</v>
      </c>
      <c r="V440" t="s">
        <v>37</v>
      </c>
      <c r="W440" s="3">
        <v>44258</v>
      </c>
      <c r="X440" s="2">
        <v>327500</v>
      </c>
      <c r="Y440">
        <v>327500</v>
      </c>
      <c r="Z440">
        <v>187.57</v>
      </c>
      <c r="AA440">
        <v>100</v>
      </c>
      <c r="AB440">
        <v>1746</v>
      </c>
      <c r="AC440" t="s">
        <v>67</v>
      </c>
      <c r="AD440" t="s">
        <v>68</v>
      </c>
      <c r="AE440">
        <v>7405</v>
      </c>
      <c r="AF440">
        <v>0.17</v>
      </c>
    </row>
    <row r="441" spans="1:32" x14ac:dyDescent="0.2">
      <c r="A441" t="s">
        <v>606</v>
      </c>
      <c r="B441">
        <v>4</v>
      </c>
      <c r="C441">
        <v>2.5</v>
      </c>
      <c r="D441">
        <v>12</v>
      </c>
      <c r="E441" t="s">
        <v>32</v>
      </c>
      <c r="F441" s="1">
        <v>2.5000000000000001E-2</v>
      </c>
      <c r="G441">
        <v>0</v>
      </c>
      <c r="I441" t="s">
        <v>55</v>
      </c>
      <c r="J441">
        <v>3000</v>
      </c>
      <c r="K441">
        <v>0</v>
      </c>
      <c r="L441">
        <v>12</v>
      </c>
      <c r="M441" t="s">
        <v>40</v>
      </c>
      <c r="N441" t="s">
        <v>41</v>
      </c>
      <c r="O441" t="s">
        <v>42</v>
      </c>
      <c r="Q441">
        <v>0</v>
      </c>
      <c r="R441">
        <v>0</v>
      </c>
      <c r="S441">
        <v>289750</v>
      </c>
      <c r="T441" t="s">
        <v>36</v>
      </c>
      <c r="U441" s="2">
        <v>289750</v>
      </c>
      <c r="V441" t="s">
        <v>37</v>
      </c>
      <c r="W441" s="3">
        <v>44246</v>
      </c>
      <c r="X441" s="2">
        <v>280000</v>
      </c>
      <c r="Y441">
        <v>280000</v>
      </c>
      <c r="Z441">
        <v>168.47</v>
      </c>
      <c r="AA441">
        <v>96.64</v>
      </c>
      <c r="AB441">
        <v>1662</v>
      </c>
      <c r="AE441">
        <v>5156</v>
      </c>
      <c r="AF441">
        <v>0.11840000000000001</v>
      </c>
    </row>
    <row r="442" spans="1:32" x14ac:dyDescent="0.2">
      <c r="A442" t="s">
        <v>607</v>
      </c>
      <c r="B442">
        <v>3</v>
      </c>
      <c r="C442">
        <v>3</v>
      </c>
      <c r="D442">
        <v>0</v>
      </c>
      <c r="F442" s="1">
        <v>0.03</v>
      </c>
      <c r="G442">
        <v>8000</v>
      </c>
      <c r="H442" t="s">
        <v>608</v>
      </c>
      <c r="I442" t="s">
        <v>34</v>
      </c>
      <c r="J442">
        <v>3000</v>
      </c>
      <c r="K442">
        <v>0</v>
      </c>
      <c r="L442">
        <v>0</v>
      </c>
      <c r="N442" t="s">
        <v>41</v>
      </c>
      <c r="Q442">
        <v>0</v>
      </c>
      <c r="R442">
        <v>0</v>
      </c>
      <c r="S442">
        <v>351075</v>
      </c>
      <c r="T442" t="s">
        <v>36</v>
      </c>
      <c r="U442" s="2">
        <v>351075</v>
      </c>
      <c r="V442" t="s">
        <v>37</v>
      </c>
      <c r="W442" s="3">
        <v>44159</v>
      </c>
      <c r="X442" s="2">
        <v>351075</v>
      </c>
      <c r="Y442">
        <v>351075</v>
      </c>
      <c r="AA442">
        <v>100</v>
      </c>
    </row>
    <row r="443" spans="1:32" x14ac:dyDescent="0.2">
      <c r="A443" t="s">
        <v>609</v>
      </c>
      <c r="B443">
        <v>4</v>
      </c>
      <c r="C443">
        <v>2</v>
      </c>
      <c r="D443">
        <v>4</v>
      </c>
      <c r="E443" t="s">
        <v>32</v>
      </c>
      <c r="F443" s="1">
        <v>2.5000000000000001E-2</v>
      </c>
      <c r="G443">
        <v>0</v>
      </c>
      <c r="I443" t="s">
        <v>55</v>
      </c>
      <c r="J443">
        <v>3200</v>
      </c>
      <c r="K443">
        <v>0</v>
      </c>
      <c r="L443">
        <v>4</v>
      </c>
      <c r="M443" t="s">
        <v>40</v>
      </c>
      <c r="N443" t="s">
        <v>41</v>
      </c>
      <c r="O443" t="s">
        <v>42</v>
      </c>
      <c r="Q443">
        <v>0</v>
      </c>
      <c r="R443">
        <v>0</v>
      </c>
      <c r="S443">
        <v>320000</v>
      </c>
      <c r="T443" t="s">
        <v>36</v>
      </c>
      <c r="U443" s="2">
        <v>320000</v>
      </c>
      <c r="V443" t="s">
        <v>37</v>
      </c>
      <c r="W443" s="3">
        <v>44257</v>
      </c>
      <c r="X443" s="2">
        <v>325000</v>
      </c>
      <c r="Y443">
        <v>325000</v>
      </c>
      <c r="AA443">
        <v>101.56</v>
      </c>
      <c r="AC443" t="s">
        <v>67</v>
      </c>
      <c r="AD443" t="s">
        <v>68</v>
      </c>
      <c r="AE443">
        <v>13068</v>
      </c>
      <c r="AF443">
        <v>0.3</v>
      </c>
    </row>
    <row r="444" spans="1:32" x14ac:dyDescent="0.2">
      <c r="A444" t="s">
        <v>610</v>
      </c>
      <c r="B444">
        <v>3</v>
      </c>
      <c r="C444">
        <v>2</v>
      </c>
      <c r="D444">
        <v>3</v>
      </c>
      <c r="F444" s="4">
        <v>0.02</v>
      </c>
      <c r="G444">
        <v>0</v>
      </c>
      <c r="I444" t="s">
        <v>55</v>
      </c>
      <c r="J444">
        <v>2000</v>
      </c>
      <c r="K444">
        <v>0</v>
      </c>
      <c r="L444">
        <v>3</v>
      </c>
      <c r="N444" t="s">
        <v>41</v>
      </c>
      <c r="Q444">
        <v>0</v>
      </c>
      <c r="R444">
        <v>0</v>
      </c>
      <c r="S444">
        <v>220000</v>
      </c>
      <c r="T444" t="s">
        <v>36</v>
      </c>
      <c r="U444" s="2">
        <v>220000</v>
      </c>
      <c r="V444" t="s">
        <v>37</v>
      </c>
      <c r="W444" s="3">
        <v>44253</v>
      </c>
      <c r="X444" s="2">
        <v>230000</v>
      </c>
      <c r="Y444">
        <v>230000</v>
      </c>
      <c r="AA444">
        <v>104.55</v>
      </c>
      <c r="AC444" t="s">
        <v>67</v>
      </c>
      <c r="AD444" t="s">
        <v>68</v>
      </c>
      <c r="AE444">
        <v>6500</v>
      </c>
      <c r="AF444">
        <v>0.1492</v>
      </c>
    </row>
    <row r="445" spans="1:32" x14ac:dyDescent="0.2">
      <c r="A445" t="s">
        <v>611</v>
      </c>
      <c r="B445">
        <v>3</v>
      </c>
      <c r="C445">
        <v>2</v>
      </c>
      <c r="D445">
        <v>2</v>
      </c>
      <c r="F445" s="1">
        <v>2.5000000000000001E-2</v>
      </c>
      <c r="G445">
        <v>0</v>
      </c>
      <c r="I445" t="s">
        <v>55</v>
      </c>
      <c r="J445">
        <v>3500</v>
      </c>
      <c r="K445">
        <v>0</v>
      </c>
      <c r="L445">
        <v>2</v>
      </c>
      <c r="N445" t="s">
        <v>41</v>
      </c>
      <c r="Q445">
        <v>0</v>
      </c>
      <c r="R445">
        <v>0</v>
      </c>
      <c r="S445">
        <v>345000</v>
      </c>
      <c r="T445" t="s">
        <v>36</v>
      </c>
      <c r="U445" s="2">
        <v>345000</v>
      </c>
      <c r="V445" t="s">
        <v>37</v>
      </c>
      <c r="W445" s="3">
        <v>44249</v>
      </c>
      <c r="X445" s="2">
        <v>355000</v>
      </c>
      <c r="Y445">
        <v>355000</v>
      </c>
      <c r="Z445">
        <v>181.68</v>
      </c>
      <c r="AA445">
        <v>102.9</v>
      </c>
      <c r="AB445">
        <v>1954</v>
      </c>
      <c r="AE445">
        <v>7841</v>
      </c>
      <c r="AF445">
        <v>0.18</v>
      </c>
    </row>
    <row r="446" spans="1:32" x14ac:dyDescent="0.2">
      <c r="A446" t="s">
        <v>612</v>
      </c>
      <c r="B446">
        <v>4</v>
      </c>
      <c r="C446">
        <v>2.5</v>
      </c>
      <c r="D446">
        <v>7</v>
      </c>
      <c r="E446" t="s">
        <v>32</v>
      </c>
      <c r="F446" s="1">
        <v>2.5000000000000001E-2</v>
      </c>
      <c r="G446">
        <v>0</v>
      </c>
      <c r="I446" t="s">
        <v>55</v>
      </c>
      <c r="J446">
        <v>5000</v>
      </c>
      <c r="K446">
        <v>0</v>
      </c>
      <c r="L446">
        <v>7</v>
      </c>
      <c r="N446" t="s">
        <v>41</v>
      </c>
      <c r="Q446">
        <v>0</v>
      </c>
      <c r="R446">
        <v>0</v>
      </c>
      <c r="S446">
        <v>530000</v>
      </c>
      <c r="T446" t="s">
        <v>45</v>
      </c>
      <c r="U446" s="2">
        <v>515000</v>
      </c>
      <c r="V446" t="s">
        <v>37</v>
      </c>
      <c r="W446" s="3">
        <v>44260</v>
      </c>
      <c r="X446" s="2">
        <v>518000</v>
      </c>
      <c r="Y446">
        <v>518000</v>
      </c>
      <c r="Z446">
        <v>187.75</v>
      </c>
      <c r="AA446">
        <v>97.74</v>
      </c>
      <c r="AB446">
        <v>2759</v>
      </c>
      <c r="AE446">
        <v>10890</v>
      </c>
      <c r="AF446">
        <v>0.25</v>
      </c>
    </row>
    <row r="447" spans="1:32" x14ac:dyDescent="0.2">
      <c r="A447" t="s">
        <v>613</v>
      </c>
      <c r="B447">
        <v>4</v>
      </c>
      <c r="C447">
        <v>2.75</v>
      </c>
      <c r="D447">
        <v>20</v>
      </c>
      <c r="F447" s="1">
        <v>0.02</v>
      </c>
      <c r="G447">
        <v>0</v>
      </c>
      <c r="I447" t="s">
        <v>34</v>
      </c>
      <c r="J447">
        <v>3500</v>
      </c>
      <c r="K447">
        <v>0</v>
      </c>
      <c r="L447">
        <v>19</v>
      </c>
      <c r="N447" t="s">
        <v>168</v>
      </c>
      <c r="Q447">
        <v>0</v>
      </c>
      <c r="R447">
        <v>0</v>
      </c>
      <c r="S447">
        <v>375000</v>
      </c>
      <c r="T447" t="s">
        <v>36</v>
      </c>
      <c r="U447" s="2">
        <v>395000</v>
      </c>
      <c r="V447" t="s">
        <v>37</v>
      </c>
      <c r="W447" s="3">
        <v>44253</v>
      </c>
      <c r="X447" s="2">
        <v>375000</v>
      </c>
      <c r="Y447">
        <v>375000</v>
      </c>
      <c r="Z447">
        <v>157.69999999999999</v>
      </c>
      <c r="AA447">
        <v>100</v>
      </c>
      <c r="AB447">
        <v>2378</v>
      </c>
      <c r="AE447">
        <v>11590</v>
      </c>
      <c r="AF447">
        <v>0.2661</v>
      </c>
    </row>
    <row r="448" spans="1:32" x14ac:dyDescent="0.2">
      <c r="A448" t="s">
        <v>614</v>
      </c>
      <c r="B448">
        <v>3</v>
      </c>
      <c r="C448">
        <v>2</v>
      </c>
      <c r="D448">
        <v>17</v>
      </c>
      <c r="F448" s="1">
        <v>2.5000000000000001E-2</v>
      </c>
      <c r="G448">
        <v>650</v>
      </c>
      <c r="H448" t="s">
        <v>476</v>
      </c>
      <c r="I448" t="s">
        <v>34</v>
      </c>
      <c r="J448">
        <v>3000</v>
      </c>
      <c r="K448">
        <v>0</v>
      </c>
      <c r="L448">
        <v>5</v>
      </c>
      <c r="N448" t="s">
        <v>41</v>
      </c>
      <c r="Q448">
        <v>0</v>
      </c>
      <c r="R448">
        <v>0</v>
      </c>
      <c r="S448">
        <v>295000</v>
      </c>
      <c r="T448" t="s">
        <v>45</v>
      </c>
      <c r="U448" s="2">
        <v>295000</v>
      </c>
      <c r="V448" t="s">
        <v>37</v>
      </c>
      <c r="W448" s="3">
        <v>44256</v>
      </c>
      <c r="X448" s="2">
        <v>295000</v>
      </c>
      <c r="Y448">
        <v>295000</v>
      </c>
      <c r="Z448">
        <v>138.63</v>
      </c>
      <c r="AA448">
        <v>100</v>
      </c>
      <c r="AB448">
        <v>2128</v>
      </c>
      <c r="AE448">
        <v>9700</v>
      </c>
      <c r="AF448">
        <v>0.22270000000000001</v>
      </c>
    </row>
    <row r="449" spans="1:32" x14ac:dyDescent="0.2">
      <c r="A449" t="s">
        <v>615</v>
      </c>
      <c r="B449">
        <v>4</v>
      </c>
      <c r="C449">
        <v>1.75</v>
      </c>
      <c r="D449">
        <v>1</v>
      </c>
      <c r="E449" t="s">
        <v>32</v>
      </c>
      <c r="F449" s="1">
        <v>2.2499999999999999E-2</v>
      </c>
      <c r="G449">
        <v>500</v>
      </c>
      <c r="H449" t="s">
        <v>33</v>
      </c>
      <c r="I449" t="s">
        <v>34</v>
      </c>
      <c r="J449">
        <v>3500</v>
      </c>
      <c r="K449">
        <v>0</v>
      </c>
      <c r="L449">
        <v>1</v>
      </c>
      <c r="M449" t="s">
        <v>40</v>
      </c>
      <c r="N449" t="s">
        <v>35</v>
      </c>
      <c r="O449" t="s">
        <v>42</v>
      </c>
      <c r="Q449">
        <v>0</v>
      </c>
      <c r="R449">
        <v>0</v>
      </c>
      <c r="S449">
        <v>320000</v>
      </c>
      <c r="T449" t="s">
        <v>36</v>
      </c>
      <c r="U449" s="2">
        <v>320000</v>
      </c>
      <c r="V449" t="s">
        <v>37</v>
      </c>
      <c r="W449" s="3">
        <v>44260</v>
      </c>
      <c r="X449" s="2">
        <v>320000</v>
      </c>
      <c r="Y449">
        <v>320000</v>
      </c>
      <c r="Z449">
        <v>222.07</v>
      </c>
      <c r="AA449">
        <v>100</v>
      </c>
      <c r="AB449">
        <v>1441</v>
      </c>
      <c r="AE449">
        <v>10798</v>
      </c>
      <c r="AF449">
        <v>0.24790000000000001</v>
      </c>
    </row>
    <row r="450" spans="1:32" x14ac:dyDescent="0.2">
      <c r="A450" t="s">
        <v>616</v>
      </c>
      <c r="B450">
        <v>3</v>
      </c>
      <c r="C450">
        <v>1.75</v>
      </c>
      <c r="D450">
        <v>20</v>
      </c>
      <c r="F450" s="1">
        <v>2.5000000000000001E-2</v>
      </c>
      <c r="G450">
        <v>0</v>
      </c>
      <c r="I450" t="s">
        <v>55</v>
      </c>
      <c r="J450">
        <v>2000</v>
      </c>
      <c r="K450">
        <v>0</v>
      </c>
      <c r="L450">
        <v>20</v>
      </c>
      <c r="M450" t="s">
        <v>40</v>
      </c>
      <c r="N450" t="s">
        <v>168</v>
      </c>
      <c r="O450" t="s">
        <v>42</v>
      </c>
      <c r="Q450">
        <v>0</v>
      </c>
      <c r="R450">
        <v>0</v>
      </c>
      <c r="S450">
        <v>275000</v>
      </c>
      <c r="T450" t="s">
        <v>36</v>
      </c>
      <c r="U450" s="2">
        <v>275000</v>
      </c>
      <c r="V450" t="s">
        <v>37</v>
      </c>
      <c r="W450" s="3">
        <v>44253</v>
      </c>
      <c r="X450" s="2">
        <v>268000</v>
      </c>
      <c r="Y450">
        <v>268000</v>
      </c>
      <c r="Z450">
        <v>164.92</v>
      </c>
      <c r="AA450">
        <v>97.45</v>
      </c>
      <c r="AB450">
        <v>1625</v>
      </c>
      <c r="AE450">
        <v>6496</v>
      </c>
      <c r="AF450">
        <v>0.14910000000000001</v>
      </c>
    </row>
    <row r="451" spans="1:32" x14ac:dyDescent="0.2">
      <c r="A451" t="s">
        <v>617</v>
      </c>
      <c r="B451">
        <v>5</v>
      </c>
      <c r="C451">
        <v>4</v>
      </c>
      <c r="D451">
        <v>22</v>
      </c>
      <c r="E451" t="s">
        <v>75</v>
      </c>
      <c r="F451" s="1">
        <v>2.5000000000000001E-2</v>
      </c>
      <c r="G451">
        <v>0</v>
      </c>
      <c r="I451" t="s">
        <v>55</v>
      </c>
      <c r="J451">
        <v>3000</v>
      </c>
      <c r="K451">
        <v>0</v>
      </c>
      <c r="L451">
        <v>22</v>
      </c>
      <c r="N451" t="s">
        <v>41</v>
      </c>
      <c r="Q451">
        <v>0</v>
      </c>
      <c r="R451">
        <v>0</v>
      </c>
      <c r="S451">
        <v>320000</v>
      </c>
      <c r="T451" t="s">
        <v>45</v>
      </c>
      <c r="U451" s="2">
        <v>320000</v>
      </c>
      <c r="V451" t="s">
        <v>37</v>
      </c>
      <c r="W451" s="3">
        <v>44252</v>
      </c>
      <c r="X451" s="2">
        <v>320000</v>
      </c>
      <c r="Y451">
        <v>320000</v>
      </c>
      <c r="Z451">
        <v>100.03</v>
      </c>
      <c r="AA451">
        <v>100</v>
      </c>
      <c r="AB451">
        <v>3199</v>
      </c>
      <c r="AE451">
        <v>25599</v>
      </c>
      <c r="AF451">
        <v>0.5877</v>
      </c>
    </row>
    <row r="452" spans="1:32" x14ac:dyDescent="0.2">
      <c r="A452" t="s">
        <v>618</v>
      </c>
      <c r="B452">
        <v>4</v>
      </c>
      <c r="C452">
        <v>2.5</v>
      </c>
      <c r="D452">
        <v>17</v>
      </c>
      <c r="E452" t="s">
        <v>32</v>
      </c>
      <c r="F452" s="4">
        <v>0.02</v>
      </c>
      <c r="G452">
        <v>9548.11</v>
      </c>
      <c r="H452" t="s">
        <v>173</v>
      </c>
      <c r="I452" t="s">
        <v>34</v>
      </c>
      <c r="J452">
        <v>5130</v>
      </c>
      <c r="K452">
        <v>0</v>
      </c>
      <c r="L452">
        <v>17</v>
      </c>
      <c r="N452" t="s">
        <v>35</v>
      </c>
      <c r="Q452">
        <v>0</v>
      </c>
      <c r="R452">
        <v>0</v>
      </c>
      <c r="S452">
        <v>343890</v>
      </c>
      <c r="T452" t="s">
        <v>36</v>
      </c>
      <c r="U452" s="2">
        <v>343890</v>
      </c>
      <c r="V452" t="s">
        <v>37</v>
      </c>
      <c r="W452" s="3">
        <v>44232</v>
      </c>
      <c r="X452" s="2">
        <v>343890</v>
      </c>
      <c r="Y452">
        <v>343890</v>
      </c>
      <c r="AA452">
        <v>100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7" sqref="B7"/>
    </sheetView>
  </sheetViews>
  <sheetFormatPr baseColWidth="10" defaultRowHeight="16" x14ac:dyDescent="0.2"/>
  <cols>
    <col min="2" max="2" width="12.5" bestFit="1" customWidth="1"/>
  </cols>
  <sheetData>
    <row r="1" spans="1:2" x14ac:dyDescent="0.2">
      <c r="A1" t="s">
        <v>619</v>
      </c>
      <c r="B1">
        <f>COUNT('15166_RESI_AF8F'!X:X)</f>
        <v>451</v>
      </c>
    </row>
    <row r="2" spans="1:2" x14ac:dyDescent="0.2">
      <c r="A2" t="s">
        <v>620</v>
      </c>
      <c r="B2" s="7">
        <f>AVERAGE('15166_RESI_AF8F'!X:X)</f>
        <v>314176.34146341466</v>
      </c>
    </row>
    <row r="3" spans="1:2" x14ac:dyDescent="0.2">
      <c r="A3" t="s">
        <v>621</v>
      </c>
      <c r="B3" s="7">
        <f>MEDIAN('15166_RESI_AF8F'!X:X)</f>
        <v>305000</v>
      </c>
    </row>
    <row r="4" spans="1:2" x14ac:dyDescent="0.2">
      <c r="A4" t="s">
        <v>622</v>
      </c>
      <c r="B4" s="7">
        <f>MIN('15166_RESI_AF8F'!X:X)</f>
        <v>115000</v>
      </c>
    </row>
    <row r="5" spans="1:2" x14ac:dyDescent="0.2">
      <c r="A5" t="s">
        <v>623</v>
      </c>
      <c r="B5" s="7">
        <f>MAX('15166_RESI_AF8F'!X:X)</f>
        <v>980000</v>
      </c>
    </row>
    <row r="6" spans="1:2" x14ac:dyDescent="0.2">
      <c r="A6" t="s">
        <v>624</v>
      </c>
      <c r="B6" s="7">
        <f>_xlfn.STDEV.S('15166_RESI_AF8F'!X:X)</f>
        <v>88073.333911278663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15166_RESI_AF8F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2021-03-06T04:42:22Z</dcterms:created>
  <dcterms:modified xsi:type="dcterms:W3CDTF">2021-03-06T04:42:22Z</dcterms:modified>
</cp:coreProperties>
</file>